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O 01 Demontáž TV..." sheetId="2" r:id="rId2"/>
    <sheet name="SO 02 - SO 02 Demontáž TV..." sheetId="3" r:id="rId3"/>
    <sheet name="SO 03 - SO 03 Demontáž TV..." sheetId="4" r:id="rId4"/>
    <sheet name="SO 04 -  SO04  Demontáž T..." sheetId="5" r:id="rId5"/>
    <sheet name="SO 05 - VRN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SO 01 Demontáž TV...'!$C$81:$K$140</definedName>
    <definedName name="_xlnm.Print_Area" localSheetId="1">'SO 01 - SO 01 Demontáž TV...'!$C$4:$J$39,'SO 01 - SO 01 Demontáž TV...'!$C$45:$J$63,'SO 01 - SO 01 Demontáž TV...'!$C$69:$K$140</definedName>
    <definedName name="_xlnm.Print_Titles" localSheetId="1">'SO 01 - SO 01 Demontáž TV...'!$81:$81</definedName>
    <definedName name="_xlnm._FilterDatabase" localSheetId="2" hidden="1">'SO 02 - SO 02 Demontáž TV...'!$C$82:$K$137</definedName>
    <definedName name="_xlnm.Print_Area" localSheetId="2">'SO 02 - SO 02 Demontáž TV...'!$C$4:$J$39,'SO 02 - SO 02 Demontáž TV...'!$C$45:$J$64,'SO 02 - SO 02 Demontáž TV...'!$C$70:$K$137</definedName>
    <definedName name="_xlnm.Print_Titles" localSheetId="2">'SO 02 - SO 02 Demontáž TV...'!$82:$82</definedName>
    <definedName name="_xlnm._FilterDatabase" localSheetId="3" hidden="1">'SO 03 - SO 03 Demontáž TV...'!$C$79:$K$135</definedName>
    <definedName name="_xlnm.Print_Area" localSheetId="3">'SO 03 - SO 03 Demontáž TV...'!$C$4:$J$39,'SO 03 - SO 03 Demontáž TV...'!$C$45:$J$61,'SO 03 - SO 03 Demontáž TV...'!$C$67:$K$135</definedName>
    <definedName name="_xlnm.Print_Titles" localSheetId="3">'SO 03 - SO 03 Demontáž TV...'!$79:$79</definedName>
    <definedName name="_xlnm._FilterDatabase" localSheetId="4" hidden="1">'SO 04 -  SO04  Demontáž T...'!$C$79:$K$117</definedName>
    <definedName name="_xlnm.Print_Area" localSheetId="4">'SO 04 -  SO04  Demontáž T...'!$C$4:$J$39,'SO 04 -  SO04  Demontáž T...'!$C$45:$J$61,'SO 04 -  SO04  Demontáž T...'!$C$67:$K$117</definedName>
    <definedName name="_xlnm.Print_Titles" localSheetId="4">'SO 04 -  SO04  Demontáž T...'!$79:$79</definedName>
    <definedName name="_xlnm._FilterDatabase" localSheetId="5" hidden="1">'SO 05 - VRN'!$C$79:$K$86</definedName>
    <definedName name="_xlnm.Print_Area" localSheetId="5">'SO 05 - VRN'!$C$4:$J$39,'SO 05 - VRN'!$C$45:$J$61,'SO 05 - VRN'!$C$67:$K$86</definedName>
    <definedName name="_xlnm.Print_Titles" localSheetId="5">'SO 05 - VRN'!$79:$79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70"/>
  <c i="5" r="J37"/>
  <c r="J36"/>
  <c i="1" r="AY58"/>
  <c i="5" r="J35"/>
  <c i="1" r="AX58"/>
  <c i="5"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52"/>
  <c r="E7"/>
  <c r="E48"/>
  <c i="4" r="J37"/>
  <c r="J36"/>
  <c i="1" r="AY57"/>
  <c i="4" r="J35"/>
  <c i="1" r="AX57"/>
  <c i="4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55"/>
  <c r="J17"/>
  <c r="J12"/>
  <c r="J74"/>
  <c r="E7"/>
  <c r="E48"/>
  <c i="3" r="J37"/>
  <c r="J36"/>
  <c i="1" r="AY56"/>
  <c i="3" r="J35"/>
  <c i="1" r="AX56"/>
  <c i="3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T102"/>
  <c r="R103"/>
  <c r="R102"/>
  <c r="P103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F79"/>
  <c r="F77"/>
  <c r="E75"/>
  <c r="J55"/>
  <c r="F54"/>
  <c r="F52"/>
  <c r="E50"/>
  <c r="J21"/>
  <c r="E21"/>
  <c r="J54"/>
  <c r="J20"/>
  <c r="J18"/>
  <c r="E18"/>
  <c r="F55"/>
  <c r="J17"/>
  <c r="J12"/>
  <c r="J77"/>
  <c r="E7"/>
  <c r="E48"/>
  <c i="2" r="J37"/>
  <c r="J36"/>
  <c i="1" r="AY55"/>
  <c i="2" r="J35"/>
  <c i="1" r="AX55"/>
  <c i="2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T84"/>
  <c r="T83"/>
  <c r="R85"/>
  <c r="R84"/>
  <c r="R83"/>
  <c r="P85"/>
  <c r="P84"/>
  <c r="P83"/>
  <c r="J79"/>
  <c r="F78"/>
  <c r="F76"/>
  <c r="E74"/>
  <c r="J55"/>
  <c r="F54"/>
  <c r="F52"/>
  <c r="E50"/>
  <c r="J21"/>
  <c r="E21"/>
  <c r="J78"/>
  <c r="J20"/>
  <c r="J18"/>
  <c r="E18"/>
  <c r="F79"/>
  <c r="J17"/>
  <c r="J12"/>
  <c r="J76"/>
  <c r="E7"/>
  <c r="E72"/>
  <c i="1" r="L50"/>
  <c r="AM50"/>
  <c r="AM49"/>
  <c r="L49"/>
  <c r="AM47"/>
  <c r="L47"/>
  <c r="L45"/>
  <c r="L44"/>
  <c i="2" r="BK135"/>
  <c r="J135"/>
  <c r="BK122"/>
  <c r="BK116"/>
  <c r="BK108"/>
  <c r="J102"/>
  <c r="BK93"/>
  <c i="3" r="BK136"/>
  <c r="BK109"/>
  <c r="J135"/>
  <c r="BK100"/>
  <c r="BK111"/>
  <c r="BK114"/>
  <c i="4" r="BK102"/>
  <c r="J125"/>
  <c r="BK109"/>
  <c r="BK119"/>
  <c r="J96"/>
  <c r="BK120"/>
  <c r="BK94"/>
  <c i="5" r="J96"/>
  <c r="BK116"/>
  <c r="BK114"/>
  <c r="J87"/>
  <c i="6" r="J83"/>
  <c i="2" r="J136"/>
  <c r="J128"/>
  <c r="J121"/>
  <c r="BK115"/>
  <c r="J103"/>
  <c r="BK95"/>
  <c r="BK87"/>
  <c i="3" r="BK116"/>
  <c r="BK86"/>
  <c r="BK103"/>
  <c r="J129"/>
  <c i="4" r="BK129"/>
  <c r="BK97"/>
  <c r="J108"/>
  <c r="BK83"/>
  <c r="J115"/>
  <c r="BK91"/>
  <c r="J119"/>
  <c r="J90"/>
  <c i="5" r="BK93"/>
  <c r="BK92"/>
  <c r="J86"/>
  <c r="J106"/>
  <c r="J115"/>
  <c r="BK94"/>
  <c i="6" r="J85"/>
  <c i="2" r="J131"/>
  <c r="J122"/>
  <c r="J110"/>
  <c r="J104"/>
  <c r="J98"/>
  <c r="J90"/>
  <c i="3" r="BK115"/>
  <c r="J137"/>
  <c r="BK117"/>
  <c r="BK98"/>
  <c r="BK105"/>
  <c r="J115"/>
  <c i="4" r="BK123"/>
  <c r="BK89"/>
  <c r="BK111"/>
  <c r="BK134"/>
  <c r="BK113"/>
  <c r="BK87"/>
  <c r="BK106"/>
  <c i="5" r="J92"/>
  <c r="J85"/>
  <c r="BK98"/>
  <c i="2" r="BK136"/>
  <c r="J134"/>
  <c r="BK121"/>
  <c r="BK112"/>
  <c r="BK100"/>
  <c r="BK94"/>
  <c r="J87"/>
  <c i="3" r="J118"/>
  <c r="J136"/>
  <c r="BK96"/>
  <c r="J106"/>
  <c r="BK118"/>
  <c i="4" r="J128"/>
  <c r="J82"/>
  <c r="BK110"/>
  <c r="J85"/>
  <c r="BK130"/>
  <c r="BK90"/>
  <c r="J105"/>
  <c i="5" r="BK112"/>
  <c r="BK83"/>
  <c r="BK101"/>
  <c r="J82"/>
  <c i="2" r="J132"/>
  <c r="BK128"/>
  <c r="BK118"/>
  <c r="BK110"/>
  <c r="BK103"/>
  <c r="BK97"/>
  <c r="BK91"/>
  <c i="3" r="J117"/>
  <c r="J132"/>
  <c r="J110"/>
  <c r="J116"/>
  <c r="BK123"/>
  <c i="4" r="BK135"/>
  <c r="J134"/>
  <c r="J98"/>
  <c r="J127"/>
  <c r="BK108"/>
  <c r="J86"/>
  <c r="J109"/>
  <c i="5" r="J111"/>
  <c r="J90"/>
  <c r="J103"/>
  <c r="BK108"/>
  <c r="J114"/>
  <c i="6" r="J82"/>
  <c i="2" r="J140"/>
  <c r="BK134"/>
  <c r="J123"/>
  <c r="J117"/>
  <c r="BK109"/>
  <c r="J101"/>
  <c r="J93"/>
  <c r="J85"/>
  <c i="3" r="J126"/>
  <c r="BK124"/>
  <c r="J134"/>
  <c r="BK88"/>
  <c r="J90"/>
  <c i="4" r="J101"/>
  <c r="J123"/>
  <c r="BK99"/>
  <c r="BK122"/>
  <c r="J107"/>
  <c r="BK85"/>
  <c r="BK101"/>
  <c i="5" r="J100"/>
  <c r="J109"/>
  <c r="J89"/>
  <c r="J116"/>
  <c r="BK103"/>
  <c r="J101"/>
  <c i="6" r="J86"/>
  <c i="2" r="J133"/>
  <c r="J130"/>
  <c r="J120"/>
  <c r="J114"/>
  <c r="J106"/>
  <c r="J96"/>
  <c r="J88"/>
  <c i="3" r="BK107"/>
  <c r="BK134"/>
  <c r="BK128"/>
  <c r="J120"/>
  <c r="BK135"/>
  <c r="BK94"/>
  <c i="4" r="J106"/>
  <c r="BK126"/>
  <c r="J91"/>
  <c r="J118"/>
  <c r="BK93"/>
  <c r="BK117"/>
  <c i="5" r="BK109"/>
  <c r="J84"/>
  <c r="J102"/>
  <c r="BK117"/>
  <c r="BK90"/>
  <c i="2" r="BK139"/>
  <c r="BK131"/>
  <c r="BK125"/>
  <c r="J115"/>
  <c r="BK107"/>
  <c r="BK98"/>
  <c r="J92"/>
  <c i="3" r="J128"/>
  <c r="J105"/>
  <c r="J131"/>
  <c r="J124"/>
  <c r="BK90"/>
  <c r="J108"/>
  <c i="4" r="J110"/>
  <c r="J124"/>
  <c r="BK92"/>
  <c r="BK121"/>
  <c r="J97"/>
  <c r="J122"/>
  <c i="5" r="J107"/>
  <c r="J112"/>
  <c r="BK99"/>
  <c r="J91"/>
  <c r="BK91"/>
  <c i="6" r="BK82"/>
  <c i="2" r="J137"/>
  <c r="J127"/>
  <c r="BK120"/>
  <c r="J113"/>
  <c r="BK105"/>
  <c r="J95"/>
  <c r="BK85"/>
  <c i="3" r="BK121"/>
  <c r="J103"/>
  <c r="BK129"/>
  <c r="BK132"/>
  <c r="J92"/>
  <c r="J98"/>
  <c i="4" r="J111"/>
  <c r="J93"/>
  <c r="J89"/>
  <c r="J114"/>
  <c r="J92"/>
  <c r="BK103"/>
  <c i="5" r="BK106"/>
  <c r="BK86"/>
  <c r="J97"/>
  <c r="J95"/>
  <c i="6" r="BK84"/>
  <c i="2" r="BK140"/>
  <c r="BK132"/>
  <c r="BK126"/>
  <c r="J119"/>
  <c r="BK111"/>
  <c r="BK104"/>
  <c r="J97"/>
  <c r="BK89"/>
  <c i="3" r="BK120"/>
  <c r="J100"/>
  <c r="J111"/>
  <c r="J114"/>
  <c r="J96"/>
  <c r="J113"/>
  <c i="4" r="J116"/>
  <c r="BK127"/>
  <c r="BK88"/>
  <c r="J120"/>
  <c r="BK95"/>
  <c r="BK128"/>
  <c i="5" r="J117"/>
  <c r="J88"/>
  <c r="BK100"/>
  <c r="BK87"/>
  <c r="BK85"/>
  <c r="BK104"/>
  <c r="BK105"/>
  <c i="6" r="BK85"/>
  <c i="2" r="BK137"/>
  <c r="J126"/>
  <c r="J118"/>
  <c r="J112"/>
  <c r="J100"/>
  <c r="BK92"/>
  <c i="3" r="J119"/>
  <c r="J94"/>
  <c r="BK130"/>
  <c r="BK108"/>
  <c r="J112"/>
  <c r="BK126"/>
  <c i="4" r="J132"/>
  <c r="J113"/>
  <c r="J130"/>
  <c r="J121"/>
  <c r="J87"/>
  <c r="BK104"/>
  <c r="BK125"/>
  <c r="BK86"/>
  <c i="5" r="BK115"/>
  <c r="BK95"/>
  <c r="J104"/>
  <c i="2" r="J139"/>
  <c r="J129"/>
  <c r="J124"/>
  <c r="BK117"/>
  <c r="J111"/>
  <c r="J105"/>
  <c r="BK90"/>
  <c i="3" r="BK137"/>
  <c r="BK110"/>
  <c r="BK125"/>
  <c r="J107"/>
  <c r="BK113"/>
  <c r="J127"/>
  <c i="4" r="J117"/>
  <c r="J129"/>
  <c r="BK105"/>
  <c r="BK116"/>
  <c r="J94"/>
  <c r="BK115"/>
  <c r="J83"/>
  <c i="5" r="BK89"/>
  <c r="BK107"/>
  <c r="BK96"/>
  <c r="BK82"/>
  <c i="2" r="J138"/>
  <c r="J125"/>
  <c r="BK114"/>
  <c r="J107"/>
  <c r="BK99"/>
  <c r="J89"/>
  <c i="3" r="BK127"/>
  <c r="J88"/>
  <c r="J121"/>
  <c r="J122"/>
  <c r="BK131"/>
  <c i="4" r="BK124"/>
  <c r="BK98"/>
  <c r="BK114"/>
  <c r="BK84"/>
  <c r="J103"/>
  <c r="BK131"/>
  <c r="BK82"/>
  <c i="5" r="BK111"/>
  <c r="J93"/>
  <c r="BK84"/>
  <c i="6" r="J84"/>
  <c i="2" r="BK130"/>
  <c r="BK124"/>
  <c r="BK113"/>
  <c r="BK106"/>
  <c r="J99"/>
  <c r="J91"/>
  <c i="3" r="BK133"/>
  <c r="BK106"/>
  <c r="J133"/>
  <c r="J123"/>
  <c r="J109"/>
  <c r="J125"/>
  <c i="4" r="J126"/>
  <c r="J135"/>
  <c r="BK112"/>
  <c r="BK132"/>
  <c r="J102"/>
  <c r="J88"/>
  <c r="BK107"/>
  <c i="5" r="J108"/>
  <c r="BK113"/>
  <c r="BK88"/>
  <c r="J113"/>
  <c r="BK102"/>
  <c r="J83"/>
  <c i="2" r="BK138"/>
  <c r="BK129"/>
  <c r="BK123"/>
  <c r="J116"/>
  <c r="J108"/>
  <c r="BK101"/>
  <c r="J94"/>
  <c i="1" r="AS54"/>
  <c i="4" r="J99"/>
  <c r="J104"/>
  <c r="J131"/>
  <c r="J100"/>
  <c r="J84"/>
  <c r="J95"/>
  <c i="5" r="J105"/>
  <c r="J110"/>
  <c r="J98"/>
  <c r="BK110"/>
  <c i="6" r="BK83"/>
  <c i="2" r="BK133"/>
  <c r="BK127"/>
  <c r="BK119"/>
  <c r="J109"/>
  <c r="BK102"/>
  <c r="BK96"/>
  <c r="BK88"/>
  <c i="3" r="BK122"/>
  <c r="BK92"/>
  <c r="BK112"/>
  <c r="BK119"/>
  <c r="J130"/>
  <c r="J86"/>
  <c i="4" r="BK100"/>
  <c r="BK118"/>
  <c r="J133"/>
  <c r="J112"/>
  <c r="BK133"/>
  <c r="BK96"/>
  <c i="5" r="BK97"/>
  <c r="J94"/>
  <c r="J99"/>
  <c i="6" r="BK86"/>
  <c i="2" l="1" r="P86"/>
  <c r="P82"/>
  <c i="1" r="AU55"/>
  <c i="3" r="P85"/>
  <c r="P84"/>
  <c r="T104"/>
  <c i="4" r="P81"/>
  <c r="P80"/>
  <c i="1" r="AU57"/>
  <c i="5" r="BK81"/>
  <c r="J81"/>
  <c r="J60"/>
  <c r="T81"/>
  <c r="T80"/>
  <c i="2" r="T86"/>
  <c r="T82"/>
  <c i="3" r="BK85"/>
  <c r="J85"/>
  <c r="J61"/>
  <c r="P104"/>
  <c i="4" r="T81"/>
  <c r="T80"/>
  <c i="5" r="P81"/>
  <c r="P80"/>
  <c i="1" r="AU58"/>
  <c i="5" r="R81"/>
  <c r="R80"/>
  <c i="2" r="R86"/>
  <c r="R82"/>
  <c i="3" r="R85"/>
  <c r="R84"/>
  <c r="BK104"/>
  <c r="J104"/>
  <c r="J63"/>
  <c i="4" r="BK81"/>
  <c r="J81"/>
  <c r="J60"/>
  <c i="6" r="P81"/>
  <c r="P80"/>
  <c i="1" r="AU59"/>
  <c i="2" r="BK86"/>
  <c r="J86"/>
  <c r="J62"/>
  <c i="3" r="T85"/>
  <c r="T84"/>
  <c r="T83"/>
  <c r="R104"/>
  <c i="4" r="R81"/>
  <c r="R80"/>
  <c i="6" r="BK81"/>
  <c r="J81"/>
  <c r="J60"/>
  <c r="R81"/>
  <c r="R80"/>
  <c r="T81"/>
  <c r="T80"/>
  <c i="2" r="BK84"/>
  <c r="J84"/>
  <c r="J61"/>
  <c i="3" r="BK102"/>
  <c r="J102"/>
  <c r="J62"/>
  <c i="6" r="BE86"/>
  <c r="J52"/>
  <c r="BE84"/>
  <c i="5" r="BK80"/>
  <c r="J80"/>
  <c r="J59"/>
  <c i="6" r="E48"/>
  <c r="J54"/>
  <c r="F55"/>
  <c r="BE82"/>
  <c r="BE83"/>
  <c r="BE85"/>
  <c i="5" r="J74"/>
  <c r="BE84"/>
  <c r="BE92"/>
  <c r="BE96"/>
  <c r="BE102"/>
  <c r="BE106"/>
  <c r="BE107"/>
  <c r="BE112"/>
  <c r="E70"/>
  <c r="BE82"/>
  <c r="BE85"/>
  <c r="BE86"/>
  <c r="BE87"/>
  <c r="BE88"/>
  <c r="BE91"/>
  <c r="BE97"/>
  <c r="BE110"/>
  <c r="BE111"/>
  <c r="J54"/>
  <c r="BE83"/>
  <c r="BE89"/>
  <c r="BE90"/>
  <c r="BE93"/>
  <c r="BE101"/>
  <c r="BE104"/>
  <c r="BE105"/>
  <c r="BE108"/>
  <c r="BE117"/>
  <c r="F55"/>
  <c r="BE94"/>
  <c r="BE95"/>
  <c r="BE98"/>
  <c r="BE99"/>
  <c r="BE100"/>
  <c r="BE103"/>
  <c r="BE109"/>
  <c r="BE113"/>
  <c r="BE114"/>
  <c r="BE115"/>
  <c r="BE116"/>
  <c i="4" r="BE84"/>
  <c r="BE86"/>
  <c r="BE87"/>
  <c r="BE92"/>
  <c r="BE99"/>
  <c r="BE103"/>
  <c r="BE108"/>
  <c r="BE110"/>
  <c r="BE111"/>
  <c r="BE112"/>
  <c r="BE113"/>
  <c r="BE118"/>
  <c r="BE123"/>
  <c r="BE126"/>
  <c r="BE130"/>
  <c r="J54"/>
  <c r="E70"/>
  <c r="F77"/>
  <c r="BE82"/>
  <c r="BE88"/>
  <c r="BE97"/>
  <c r="BE98"/>
  <c r="BE105"/>
  <c r="BE109"/>
  <c r="BE117"/>
  <c r="BE124"/>
  <c r="BE125"/>
  <c r="BE128"/>
  <c r="BE134"/>
  <c r="BE135"/>
  <c r="BE85"/>
  <c r="BE89"/>
  <c r="BE96"/>
  <c r="BE100"/>
  <c r="BE101"/>
  <c r="BE102"/>
  <c r="BE106"/>
  <c r="BE107"/>
  <c r="BE116"/>
  <c r="BE119"/>
  <c r="BE121"/>
  <c r="BE122"/>
  <c r="BE129"/>
  <c r="J52"/>
  <c r="BE83"/>
  <c r="BE90"/>
  <c r="BE91"/>
  <c r="BE93"/>
  <c r="BE94"/>
  <c r="BE95"/>
  <c r="BE104"/>
  <c r="BE114"/>
  <c r="BE115"/>
  <c r="BE120"/>
  <c r="BE127"/>
  <c r="BE131"/>
  <c r="BE132"/>
  <c r="BE133"/>
  <c i="3" r="J52"/>
  <c r="E73"/>
  <c r="J79"/>
  <c r="BE86"/>
  <c r="BE94"/>
  <c r="BE103"/>
  <c r="BE105"/>
  <c r="BE107"/>
  <c r="BE108"/>
  <c r="BE109"/>
  <c r="BE110"/>
  <c r="BE115"/>
  <c r="BE120"/>
  <c r="BE121"/>
  <c r="BE128"/>
  <c r="BE132"/>
  <c r="F80"/>
  <c r="BE92"/>
  <c r="BE98"/>
  <c r="BE100"/>
  <c r="BE106"/>
  <c r="BE114"/>
  <c r="BE125"/>
  <c r="BE126"/>
  <c r="BE127"/>
  <c r="BE129"/>
  <c r="BE130"/>
  <c r="BE133"/>
  <c r="BE135"/>
  <c r="BE136"/>
  <c r="BE137"/>
  <c r="BE88"/>
  <c r="BE90"/>
  <c r="BE111"/>
  <c r="BE113"/>
  <c r="BE116"/>
  <c r="BE117"/>
  <c r="BE118"/>
  <c r="BE119"/>
  <c r="BE122"/>
  <c r="BE96"/>
  <c r="BE112"/>
  <c r="BE123"/>
  <c r="BE124"/>
  <c r="BE131"/>
  <c r="BE134"/>
  <c i="2" r="E48"/>
  <c r="J52"/>
  <c r="J54"/>
  <c r="F55"/>
  <c r="BE85"/>
  <c r="BE87"/>
  <c r="BE88"/>
  <c r="BE89"/>
  <c r="BE90"/>
  <c r="BE91"/>
  <c r="BE92"/>
  <c r="BE93"/>
  <c r="BE94"/>
  <c r="BE95"/>
  <c r="BE96"/>
  <c r="BE97"/>
  <c r="BE98"/>
  <c r="BE99"/>
  <c r="BE100"/>
  <c r="BE101"/>
  <c r="BE102"/>
  <c r="BE103"/>
  <c r="BE104"/>
  <c r="BE105"/>
  <c r="BE106"/>
  <c r="BE107"/>
  <c r="BE108"/>
  <c r="BE109"/>
  <c r="BE110"/>
  <c r="BE111"/>
  <c r="BE112"/>
  <c r="BE113"/>
  <c r="BE114"/>
  <c r="BE115"/>
  <c r="BE116"/>
  <c r="BE117"/>
  <c r="BE118"/>
  <c r="BE119"/>
  <c r="BE120"/>
  <c r="BE121"/>
  <c r="BE122"/>
  <c r="BE123"/>
  <c r="BE124"/>
  <c r="BE125"/>
  <c r="BE126"/>
  <c r="BE127"/>
  <c r="BE128"/>
  <c r="BE129"/>
  <c r="BE134"/>
  <c r="BE133"/>
  <c r="BE140"/>
  <c r="BE130"/>
  <c r="BE131"/>
  <c r="BE132"/>
  <c r="BE135"/>
  <c r="BE136"/>
  <c r="BE137"/>
  <c r="BE138"/>
  <c r="BE139"/>
  <c i="4" r="F36"/>
  <c i="1" r="BC57"/>
  <c i="2" r="F36"/>
  <c i="1" r="BC55"/>
  <c i="6" r="F37"/>
  <c i="1" r="BD59"/>
  <c i="2" r="J34"/>
  <c i="1" r="AW55"/>
  <c i="3" r="F36"/>
  <c i="1" r="BC56"/>
  <c i="3" r="F35"/>
  <c i="1" r="BB56"/>
  <c i="6" r="F35"/>
  <c i="1" r="BB59"/>
  <c i="4" r="F34"/>
  <c i="1" r="BA57"/>
  <c i="3" r="F37"/>
  <c i="1" r="BD56"/>
  <c i="5" r="J34"/>
  <c i="1" r="AW58"/>
  <c i="6" r="F34"/>
  <c i="1" r="BA59"/>
  <c i="2" r="F35"/>
  <c i="1" r="BB55"/>
  <c i="3" r="J34"/>
  <c i="1" r="AW56"/>
  <c i="6" r="J34"/>
  <c i="1" r="AW59"/>
  <c i="4" r="F37"/>
  <c i="1" r="BD57"/>
  <c i="6" r="F36"/>
  <c i="1" r="BC59"/>
  <c i="3" r="F34"/>
  <c i="1" r="BA56"/>
  <c i="4" r="F35"/>
  <c i="1" r="BB57"/>
  <c i="4" r="J34"/>
  <c i="1" r="AW57"/>
  <c i="5" r="F35"/>
  <c i="1" r="BB58"/>
  <c i="2" r="F34"/>
  <c i="1" r="BA55"/>
  <c i="5" r="F37"/>
  <c i="1" r="BD58"/>
  <c i="5" r="F34"/>
  <c i="1" r="BA58"/>
  <c i="5" r="F36"/>
  <c i="1" r="BC58"/>
  <c i="2" r="F37"/>
  <c i="1" r="BD55"/>
  <c i="3" l="1" r="R83"/>
  <c r="P83"/>
  <c i="1" r="AU56"/>
  <c i="2" r="BK83"/>
  <c r="BK82"/>
  <c r="J82"/>
  <c r="J59"/>
  <c i="3" r="BK84"/>
  <c r="J84"/>
  <c r="J60"/>
  <c i="4" r="BK80"/>
  <c r="J80"/>
  <c i="6" r="BK80"/>
  <c r="J80"/>
  <c i="4" r="J33"/>
  <c i="1" r="AV57"/>
  <c r="AT57"/>
  <c i="4" r="F33"/>
  <c i="1" r="AZ57"/>
  <c r="BB54"/>
  <c r="W31"/>
  <c r="AU54"/>
  <c r="BA54"/>
  <c r="W30"/>
  <c i="2" r="J33"/>
  <c i="1" r="AV55"/>
  <c r="AT55"/>
  <c i="6" r="J30"/>
  <c i="1" r="AG59"/>
  <c i="3" r="F33"/>
  <c i="1" r="AZ56"/>
  <c i="2" r="F33"/>
  <c i="1" r="AZ55"/>
  <c r="BC54"/>
  <c r="W32"/>
  <c i="4" r="J30"/>
  <c i="1" r="AG57"/>
  <c i="5" r="J30"/>
  <c i="1" r="AG58"/>
  <c r="BD54"/>
  <c r="W33"/>
  <c i="3" r="J33"/>
  <c i="1" r="AV56"/>
  <c r="AT56"/>
  <c i="6" r="F33"/>
  <c i="1" r="AZ59"/>
  <c i="5" r="J33"/>
  <c i="1" r="AV58"/>
  <c r="AT58"/>
  <c i="6" r="J33"/>
  <c i="1" r="AV59"/>
  <c r="AT59"/>
  <c r="AN59"/>
  <c i="5" r="F33"/>
  <c i="1" r="AZ58"/>
  <c i="2" l="1" r="J83"/>
  <c r="J60"/>
  <c i="3" r="BK83"/>
  <c r="J83"/>
  <c r="J59"/>
  <c i="4" r="J59"/>
  <c i="6" r="J59"/>
  <c i="1" r="AN58"/>
  <c i="6" r="J39"/>
  <c i="5" r="J39"/>
  <c i="4" r="J39"/>
  <c i="1" r="AN57"/>
  <c r="AW54"/>
  <c r="AK30"/>
  <c r="AZ54"/>
  <c r="W29"/>
  <c i="2" r="J30"/>
  <c i="1" r="AG55"/>
  <c r="AY54"/>
  <c r="AX54"/>
  <c i="2" l="1" r="J39"/>
  <c i="1" r="AN55"/>
  <c r="AV54"/>
  <c r="AK29"/>
  <c i="3" r="J30"/>
  <c i="1" r="AG56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<sst xmlns="http://schemas.openxmlformats.org/spreadsheetml/2006/main">
  <si>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</si>
  <si>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</si>
  <si>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</si>
  <si>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</si>
  <si>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</si>
  <si>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{f9d40a40-9154-49b5-b360-fca5465500ae}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</si>
  <si>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</si>
  <si>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</si>
  <si>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</si>
  <si>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</si>
  <si>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</si>
  <si>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</si>
  <si>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</si>
  <si>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</si>
  <si>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</si>
  <si>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</si>
  <si>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</si>
  <si>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žst. Skalice nad Svitavou, Rájec-Jestřebí, Hodonín a Lanžhot</t>
  </si>
  <si>
    <t>KSO:</t>
  </si>
  <si>
    <t/>
  </si>
  <si>
    <t>CC-CZ:</t>
  </si>
  <si>
    <t>Místo:</t>
  </si>
  <si>
    <t>žst. Skalice n Sv., Rájec-J., Ho, Lt</t>
  </si>
  <si>
    <t>Datum:</t>
  </si>
  <si>
    <t>14. 6. 2021</t>
  </si>
  <si>
    <t>Zadavatel:</t>
  </si>
  <si>
    <t>IČ:</t>
  </si>
  <si>
    <t>Správa železnic, státní organizace, OŘ Brno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</si>
  <si>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</si>
  <si>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</si>
  <si>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</si>
  <si>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</si>
  <si>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</si>
  <si>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</si>
  <si>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</si>
  <si>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SUDOP Brno, spol. s 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</si>
  <si>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</si>
  <si>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</si>
  <si>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</si>
  <si>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</si>
  <si>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</si>
  <si>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</si>
  <si>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</si>
  <si>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</si>
  <si>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</si>
  <si>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</si>
  <si>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</si>
  <si>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</si>
  <si>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</si>
  <si>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</si>
  <si>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</si>
  <si>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</si>
  <si>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</si>
  <si>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</si>
  <si>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</si>
  <si>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</si>
  <si>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</si>
  <si>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</si>
  <si>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</si>
  <si>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</si>
  <si>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</si>
  <si>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</si>
  <si>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</si>
  <si>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</si>
  <si>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</si>
  <si>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</si>
  <si>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</si>
  <si>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</si>
  <si>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</si>
  <si>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</si>
  <si>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</si>
  <si>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</si>
  <si>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</si>
  <si>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</si>
  <si>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</si>
  <si>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</si>
  <si>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</si>
  <si>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</si>
  <si>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SO 01 Demontáž TV v žst. Skalice nad Svitavou</t>
  </si>
  <si>
    <t>STA</t>
  </si>
  <si>
    <t>1</t>
  </si>
  <si>
    <t>{89f4aa2f-e91c-438c-8617-ddc5dcf5bf25}</t>
  </si>
  <si>
    <t>2</t>
  </si>
  <si>
    <t>SO 02</t>
  </si>
  <si>
    <t>SO 02 Demontáž TV v žst. Rájec - Jestřebí</t>
  </si>
  <si>
    <t>{6848b96c-703c-4222-98de-cbbf7b6c3d0d}</t>
  </si>
  <si>
    <t>SO 03</t>
  </si>
  <si>
    <t>SO 03 Demontáž TV v žst.Hodonín</t>
  </si>
  <si>
    <t>{2f5e6730-6c98-4bad-a23c-0088e69eacfe}</t>
  </si>
  <si>
    <t>SO 04</t>
  </si>
  <si>
    <t xml:space="preserve"> SO04  Demontáž TV v žst. Lanžhot</t>
  </si>
  <si>
    <t>{724d9eda-ebf2-43ba-abc2-e3b7e2d7b539}</t>
  </si>
  <si>
    <t>SO 05</t>
  </si>
  <si>
    <t>VRN</t>
  </si>
  <si>
    <t>{5c443367-9954-498a-9ce5-5719cdb73569}</t>
  </si>
  <si>
    <t>KRYCÍ LIST SOUPISU PRACÍ</t>
  </si>
  <si>
    <t>Objekt:</t>
  </si>
  <si>
    <t>SO 01 - SO 01 Demontáž TV v žst. Skalice nad Svitavou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</si>
  <si>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</si>
  <si>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</si>
  <si>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</si>
  <si>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</si>
  <si>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</si>
  <si>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</si>
  <si>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</si>
  <si>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</si>
  <si>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</si>
  <si>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</si>
  <si>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</si>
  <si>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</si>
  <si>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</si>
  <si>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</si>
  <si>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</si>
  <si>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</si>
  <si>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</si>
  <si>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</si>
  <si>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</si>
  <si>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</si>
  <si>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</si>
  <si>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</si>
  <si>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</si>
  <si>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</si>
  <si>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</si>
  <si>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</si>
  <si>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</si>
  <si>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</si>
  <si>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m3</t>
  </si>
  <si>
    <t>Sborník UOŽI 01 2021</t>
  </si>
  <si>
    <t>4</t>
  </si>
  <si>
    <t>-529781295</t>
  </si>
  <si>
    <t>OST</t>
  </si>
  <si>
    <t>Ostatní</t>
  </si>
  <si>
    <t>7497271005</t>
  </si>
  <si>
    <t>Demontáže zařízení trakčního vedení stožáru D, T, TB - demontáž stávajícího zařízení se všemi pomocnými doplňujícími úpravami</t>
  </si>
  <si>
    <t>kus</t>
  </si>
  <si>
    <t>512</t>
  </si>
  <si>
    <t>10090835</t>
  </si>
  <si>
    <t>3</t>
  </si>
  <si>
    <t>7497271015</t>
  </si>
  <si>
    <t>Demontáže zařízení trakčního vedení stožáru TS, TBS - demontáž stávajícího zařízení se všemi pomocnými doplňujícími úpravami</t>
  </si>
  <si>
    <t>-2085846030</t>
  </si>
  <si>
    <t>7497271035</t>
  </si>
  <si>
    <t>Demontáže zařízení trakčního vedení stožáru BP, AP - demontáž stávajícího zařízení se všemi pomocnými doplňujícími úpravami</t>
  </si>
  <si>
    <t>326245611</t>
  </si>
  <si>
    <t>7497271040</t>
  </si>
  <si>
    <t>Demontáže zařízení trakčního vedení stožáru brány krakorce 23, 34 - demontáž stávajícího zařízení se všemi pomocnými doplňujícími úpravami, včetně vyvěšení a ukončení</t>
  </si>
  <si>
    <t>-1323740594</t>
  </si>
  <si>
    <t>6</t>
  </si>
  <si>
    <t>7497271045</t>
  </si>
  <si>
    <t>Demontáže zařízení trakčního vedení stožáru konzoly TV - demontáž stávajícího zařízení se všemi pomocnými doplňujícími úpravami, včetně upevnění</t>
  </si>
  <si>
    <t>-1128884716</t>
  </si>
  <si>
    <t>7</t>
  </si>
  <si>
    <t>7497350200</t>
  </si>
  <si>
    <t>Montáž věšáku troleje</t>
  </si>
  <si>
    <t>-1882125023</t>
  </si>
  <si>
    <t>8</t>
  </si>
  <si>
    <t>M</t>
  </si>
  <si>
    <t>7497300250</t>
  </si>
  <si>
    <t xml:space="preserve">Vodiče trakčního vedení  Svorka věšáková bronzová pro lano Bz10 mm2, např. T33/I</t>
  </si>
  <si>
    <t>128</t>
  </si>
  <si>
    <t>1314026871</t>
  </si>
  <si>
    <t>9</t>
  </si>
  <si>
    <t>7497350230</t>
  </si>
  <si>
    <t>Montáž spojky - svorky dvou lan nebo troleje a lana</t>
  </si>
  <si>
    <t>120925907</t>
  </si>
  <si>
    <t>10</t>
  </si>
  <si>
    <t>7497300280</t>
  </si>
  <si>
    <t xml:space="preserve">Vodiče trakčního vedení  Spojka  2  lan    nebo    TR + lana</t>
  </si>
  <si>
    <t>1592205126</t>
  </si>
  <si>
    <t>11</t>
  </si>
  <si>
    <t>7497350240</t>
  </si>
  <si>
    <t>Montáž spojky - svorky sjízdné trolejové</t>
  </si>
  <si>
    <t>241477638</t>
  </si>
  <si>
    <t>12</t>
  </si>
  <si>
    <t>7497300300</t>
  </si>
  <si>
    <t xml:space="preserve">Vodiče trakčního vedení  Sjízdná spojka troleje</t>
  </si>
  <si>
    <t>930049169</t>
  </si>
  <si>
    <t>13</t>
  </si>
  <si>
    <t>7497350420</t>
  </si>
  <si>
    <t>Vložení izolace v podélných a příčných polích</t>
  </si>
  <si>
    <t>2107949755</t>
  </si>
  <si>
    <t>14</t>
  </si>
  <si>
    <t>7497300510</t>
  </si>
  <si>
    <t xml:space="preserve">Vodiče trakčního vedení  Vložená izolace v podélných a příčných polích</t>
  </si>
  <si>
    <t>-585720208</t>
  </si>
  <si>
    <t>7497350710</t>
  </si>
  <si>
    <t>Tažení troleje do 150 mm2 Cu</t>
  </si>
  <si>
    <t>m</t>
  </si>
  <si>
    <t>-989031449</t>
  </si>
  <si>
    <t>16</t>
  </si>
  <si>
    <t>7497300850</t>
  </si>
  <si>
    <t xml:space="preserve">Vodiče trakčního vedení  Trolejový drát  80 mm2 Cu</t>
  </si>
  <si>
    <t>-676765705</t>
  </si>
  <si>
    <t>17</t>
  </si>
  <si>
    <t>7497350720</t>
  </si>
  <si>
    <t>Výšková regulace troleje</t>
  </si>
  <si>
    <t>520087912</t>
  </si>
  <si>
    <t>18</t>
  </si>
  <si>
    <t>7497300515</t>
  </si>
  <si>
    <t xml:space="preserve">Vodiče trakčního vedení  lano Bz 10 mm2</t>
  </si>
  <si>
    <t>1984413834</t>
  </si>
  <si>
    <t>19</t>
  </si>
  <si>
    <t>7497350760</t>
  </si>
  <si>
    <t>Zkouška trakčního vedení vlastností mechanických - prvotní zkouška dodaného zařízení podle TKP</t>
  </si>
  <si>
    <t>km</t>
  </si>
  <si>
    <t>-1603690067</t>
  </si>
  <si>
    <t>20</t>
  </si>
  <si>
    <t>7497350765</t>
  </si>
  <si>
    <t>Zkouška trakčního vedení vlastností elektrických - prvotní zkouška dodaného zařízení podle TKP</t>
  </si>
  <si>
    <t>1893070071</t>
  </si>
  <si>
    <t>7497351590</t>
  </si>
  <si>
    <t>Montáž ukolejnění s průrazkou T, P, 2T, BP, DS, OK - 1 vodič</t>
  </si>
  <si>
    <t>1391572164</t>
  </si>
  <si>
    <t>22</t>
  </si>
  <si>
    <t>7497301980</t>
  </si>
  <si>
    <t xml:space="preserve">Vodiče trakčního vedení  Ukolejnění s průrazkou T, P, 2T, BP, DS, OK   - 1 vodič</t>
  </si>
  <si>
    <t>984808924</t>
  </si>
  <si>
    <t>23</t>
  </si>
  <si>
    <t>7497351750</t>
  </si>
  <si>
    <t>Připevnění štítu návěstního</t>
  </si>
  <si>
    <t>-606545005</t>
  </si>
  <si>
    <t>24</t>
  </si>
  <si>
    <t>7497302230</t>
  </si>
  <si>
    <t xml:space="preserve">Vodiče trakčního vedení  Materiál sestavení návěstní štít do sestavy TV</t>
  </si>
  <si>
    <t>463532876</t>
  </si>
  <si>
    <t>25</t>
  </si>
  <si>
    <t>7497351820</t>
  </si>
  <si>
    <t>Aktualizace KSU a TP dle kolejových postupů za 100 m zprovozňované skupiny - po každém stavebním postupu</t>
  </si>
  <si>
    <t>1878708468</t>
  </si>
  <si>
    <t>26</t>
  </si>
  <si>
    <t>7497351840</t>
  </si>
  <si>
    <t>Zpracování KSU a TP pro účely zavedení do provozu za 100 m - při uvádění do provozu</t>
  </si>
  <si>
    <t>2115340621</t>
  </si>
  <si>
    <t>27</t>
  </si>
  <si>
    <t>7497371010</t>
  </si>
  <si>
    <t>Demontáže zařízení trakčního vedení závěsu na bráně - demontáž stávajícího zařízení se všemi pomocnými doplňujícími úpravami</t>
  </si>
  <si>
    <t>383356137</t>
  </si>
  <si>
    <t>28</t>
  </si>
  <si>
    <t>7497371025</t>
  </si>
  <si>
    <t>Demontáže zařízení trakčního vedení závěsu odtahu troleje, nosného lana - demontáž stávajícího zařízení se všemi pomocnými doplňujícími úpravami</t>
  </si>
  <si>
    <t>-1364473905</t>
  </si>
  <si>
    <t>29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</si>
  <si>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</si>
  <si>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</si>
  <si>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157920604</t>
  </si>
  <si>
    <t>30</t>
  </si>
  <si>
    <t>7497371040</t>
  </si>
  <si>
    <t>Demontáže zařízení trakčního vedení závěsu věšáku - demontáž stávajícího zařízení se všemi pomocnými doplňujícími úpravami, úplná</t>
  </si>
  <si>
    <t>517879962</t>
  </si>
  <si>
    <t>31</t>
  </si>
  <si>
    <t>7497371045</t>
  </si>
  <si>
    <t>Demontáže zařízení trakčního vedení závěsu podélné nebo příčné proudové propojky - demontáž stávajícího zařízení se všemi pomocnými doplňujícími úpravami</t>
  </si>
  <si>
    <t>1016146916</t>
  </si>
  <si>
    <t>32</t>
  </si>
  <si>
    <t>7497371060</t>
  </si>
  <si>
    <t>Demontáže zařízení trakčního vedení závěsu děliče - demontáž stávajícího zařízení se všemi pomocnými doplňujícími úpravami, úplná</t>
  </si>
  <si>
    <t>1213051502</t>
  </si>
  <si>
    <t>33</t>
  </si>
  <si>
    <t>7497371065</t>
  </si>
  <si>
    <t>Demontáže zařízení trakčního vedení závěsu vložené izolace - demontáž stávajícího zařízení se všemi pomocnými doplňujícími úpravami</t>
  </si>
  <si>
    <t>205852893</t>
  </si>
  <si>
    <t>34</t>
  </si>
  <si>
    <t>7497371115</t>
  </si>
  <si>
    <t>Demontáže zařízení trakčního vedení troleje včetně nástavků stočení na buben - demontáž stávajícího zařízení se všemi pomocnými doplňujícími úpravami</t>
  </si>
  <si>
    <t>47596232</t>
  </si>
  <si>
    <t>35</t>
  </si>
  <si>
    <t>7497371350</t>
  </si>
  <si>
    <t>Demontáže zařízení trakčního vedení kotvení zesilovacího, napájecího, obcházecího vedení včetně připevnění lišt - demontáž stávajícího zařízení se všemi pomocnými doplňujícími úpravami</t>
  </si>
  <si>
    <t>933638075</t>
  </si>
  <si>
    <t>36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</si>
  <si>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</si>
  <si>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</si>
  <si>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-3185112</t>
  </si>
  <si>
    <t>37</t>
  </si>
  <si>
    <t>7497371510</t>
  </si>
  <si>
    <t>Demontáže zařízení trakčního vedení kotvení svodu - převěsu z odpojovače jednoduché lano - demontáž stávajícího zařízení se všemi pomocnými doplňujícími úpravami</t>
  </si>
  <si>
    <t>1705016500</t>
  </si>
  <si>
    <t>38</t>
  </si>
  <si>
    <t>7497371515</t>
  </si>
  <si>
    <t>Demontáže zařízení trakčního vedení kotvení svodu - převěsu z odpojovače dvojité lano - demontáž stávajícího zařízení se všemi pomocnými doplňujícími úpravami</t>
  </si>
  <si>
    <t>-1556831224</t>
  </si>
  <si>
    <t>39</t>
  </si>
  <si>
    <t>7497371610</t>
  </si>
  <si>
    <t>Demontáže zařízení trakčního vedení svodu jednoduché lano - demontáž stávajícího zařízení se všemi pomocnými doplňujícími úpravami</t>
  </si>
  <si>
    <t>-1646867090</t>
  </si>
  <si>
    <t>40</t>
  </si>
  <si>
    <t>7497371620</t>
  </si>
  <si>
    <t>Demontáže zařízení trakčního vedení svodu bleskojistky - demontáž stávajícího zařízení se všemi pomocnými doplňujícími úpravami, úplná</t>
  </si>
  <si>
    <t>2046638487</t>
  </si>
  <si>
    <t>41</t>
  </si>
  <si>
    <t>7497371625</t>
  </si>
  <si>
    <t>Demontáže zařízení trakčního vedení svodu ukolejnění konstrukcí a stožárů - demontáž stávajícího zařízení se všemi pomocnými doplňujícími úpravami</t>
  </si>
  <si>
    <t>236539098</t>
  </si>
  <si>
    <t>42</t>
  </si>
  <si>
    <t>7497371710</t>
  </si>
  <si>
    <t>Demontáže zařízení trakčního vedení lávky pro odpojovač montážní - demontáž stávajícího zařízení se všemi pomocnými doplňujícími úpravami</t>
  </si>
  <si>
    <t>1932640011</t>
  </si>
  <si>
    <t>43</t>
  </si>
  <si>
    <t>7497371720</t>
  </si>
  <si>
    <t>Demontáže zařízení trakčního vedení lávky pro odpojovač břevínka propojení stožárové dvojice - demontáž stávajícího zařízení se všemi pomocnými doplňujícími úpravami</t>
  </si>
  <si>
    <t>1204481795</t>
  </si>
  <si>
    <t>44</t>
  </si>
  <si>
    <t>7497371725</t>
  </si>
  <si>
    <t>Demontáže zařízení trakčního vedení lávky pro odpojovač návěst pro el. provoz - demontáž stávajícího zařízení se všemi pomocnými doplňujícími úpravami</t>
  </si>
  <si>
    <t>1590734335</t>
  </si>
  <si>
    <t>45</t>
  </si>
  <si>
    <t>7497371730</t>
  </si>
  <si>
    <t>Demontáže zařízení trakčního vedení lávky pro odpojovač nestandardní kovové konstrukce - demontáž stávajícího zařízení se všemi pomocnými doplňujícími úpravami</t>
  </si>
  <si>
    <t>kg</t>
  </si>
  <si>
    <t>-1455611411</t>
  </si>
  <si>
    <t>46</t>
  </si>
  <si>
    <t>7497371735</t>
  </si>
  <si>
    <t>Demontáže zařízení trakčního vedení stávajících nosných lišt pro pohon odpojovače např. na stožáru Bp, T, 2T - demontáž stávajícího zařízení se všemi pomocnými doplňujícími úpravami</t>
  </si>
  <si>
    <t>1337680678</t>
  </si>
  <si>
    <t>47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</si>
  <si>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</si>
  <si>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</si>
  <si>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</si>
  <si>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270390364</t>
  </si>
  <si>
    <t>48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</si>
  <si>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</si>
  <si>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</si>
  <si>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-342122873</t>
  </si>
  <si>
    <t>49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</si>
  <si>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</si>
  <si>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</si>
  <si>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-1075655060</t>
  </si>
  <si>
    <t>50</t>
  </si>
  <si>
    <t>7498152020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</si>
  <si>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</si>
  <si>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95688049</t>
  </si>
  <si>
    <t>51</t>
  </si>
  <si>
    <t>7498152025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</si>
  <si>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</si>
  <si>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-374868395</t>
  </si>
  <si>
    <t>52</t>
  </si>
  <si>
    <t>7498157010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</si>
  <si>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</si>
  <si>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843382726</t>
  </si>
  <si>
    <t>53</t>
  </si>
  <si>
    <t>7498351010</t>
  </si>
  <si>
    <t>Vydání průkazu způsobilosti pro funkční celek, provizorní stav - vyhotovení dokladu o silnoproudých zařízeních a vydání průkazu způsobilosti</t>
  </si>
  <si>
    <t>-2045429312</t>
  </si>
  <si>
    <t>54</t>
  </si>
  <si>
    <t>9902300300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</si>
  <si>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</si>
  <si>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</si>
  <si>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-1839030565</t>
  </si>
  <si>
    <t>55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</si>
  <si>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</si>
  <si>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</si>
  <si>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1187188176</t>
  </si>
  <si>
    <t>SO 02 - SO 02 Demontáž TV v žst. Rájec - Jestřebí</t>
  </si>
  <si>
    <t xml:space="preserve">    3 - Svislé a kompletní konstrukce</t>
  </si>
  <si>
    <t>Svislé a kompletní konstrukce</t>
  </si>
  <si>
    <t>338171113</t>
  </si>
  <si>
    <t>Montáž sloupků a vzpěr plotových ocelových trubkových nebo profilovaných výšky do 2,00 m se zabetonováním do 0,08 m3 do připravených jamek</t>
  </si>
  <si>
    <t>CS ÚRS 2021 01</t>
  </si>
  <si>
    <t>127777842</t>
  </si>
  <si>
    <t>Online PSC</t>
  </si>
  <si>
    <t>https://podminky.urs.cz/item/CS_URS_2021_01/338171113</t>
  </si>
  <si>
    <t>348401130</t>
  </si>
  <si>
    <t>Montáž oplocení z pletiva strojového s napínacími dráty přes 1,6 do 2,0 m</t>
  </si>
  <si>
    <t>1949279822</t>
  </si>
  <si>
    <t>https://podminky.urs.cz/item/CS_URS_2021_01/348401130</t>
  </si>
  <si>
    <t>348401320</t>
  </si>
  <si>
    <t>Montáž oplocení z pletiva rozvinutí, uchycení a napnutí drátu ostnatého</t>
  </si>
  <si>
    <t>1621147452</t>
  </si>
  <si>
    <t>https://podminky.urs.cz/item/CS_URS_2021_01/348401320</t>
  </si>
  <si>
    <t>55342152</t>
  </si>
  <si>
    <t>plotový sloupek pro svařované panely profilovaný oválný 50x70mm dl 2,0-2,5m povrchová úprava Pz a komaxit</t>
  </si>
  <si>
    <t>599236562</t>
  </si>
  <si>
    <t>https://podminky.urs.cz/item/CS_URS_2021_01/55342152</t>
  </si>
  <si>
    <t>31324768</t>
  </si>
  <si>
    <t>pletivo drátěné se čtvercovými oky zapletené Pz 50x2x2000mm</t>
  </si>
  <si>
    <t>-610724295</t>
  </si>
  <si>
    <t>https://podminky.urs.cz/item/CS_URS_2021_01/31324768</t>
  </si>
  <si>
    <t>31478001</t>
  </si>
  <si>
    <t>drát ostnatý D 2mm</t>
  </si>
  <si>
    <t>-1270576118</t>
  </si>
  <si>
    <t>https://podminky.urs.cz/item/CS_URS_2021_01/31478001</t>
  </si>
  <si>
    <t>15619100</t>
  </si>
  <si>
    <t>drát poplastovaný kruhový napínací 2,5/3,5mm</t>
  </si>
  <si>
    <t>2084851441</t>
  </si>
  <si>
    <t>https://podminky.urs.cz/item/CS_URS_2021_01/15619100</t>
  </si>
  <si>
    <t>15619200</t>
  </si>
  <si>
    <t>drát poplastovaný kruhový vázací 1,1/1,5mm</t>
  </si>
  <si>
    <t>2133008517</t>
  </si>
  <si>
    <t>https://podminky.urs.cz/item/CS_URS_2021_01/15619200</t>
  </si>
  <si>
    <t>635076327</t>
  </si>
  <si>
    <t>-1813452807</t>
  </si>
  <si>
    <t>-1048345920</t>
  </si>
  <si>
    <t>1064219034</t>
  </si>
  <si>
    <t>-1692666235</t>
  </si>
  <si>
    <t>7497271055</t>
  </si>
  <si>
    <t>Demontáže zařízení trakčního vedení stožáru SIK-K, KV, KK - demontáž stávajícího zařízení se všemi pomocnými doplňujícími úpravami, včetně závěsů</t>
  </si>
  <si>
    <t>-866530415</t>
  </si>
  <si>
    <t>1469962755</t>
  </si>
  <si>
    <t>1349590916</t>
  </si>
  <si>
    <t>7497351790</t>
  </si>
  <si>
    <t>Pospojování vodivých konstrukcí proudovou propojkou</t>
  </si>
  <si>
    <t>1690137710</t>
  </si>
  <si>
    <t>7497302270</t>
  </si>
  <si>
    <t xml:space="preserve">Vodiče trakčního vedení  Pospojování vodivých konstrukcí  proudovou propojkou</t>
  </si>
  <si>
    <t>1358971866</t>
  </si>
  <si>
    <t>-1212666631</t>
  </si>
  <si>
    <t>1593670539</t>
  </si>
  <si>
    <t>1061497001</t>
  </si>
  <si>
    <t>-222963133</t>
  </si>
  <si>
    <t>-1024744048</t>
  </si>
  <si>
    <t>324898872</t>
  </si>
  <si>
    <t>1769686506</t>
  </si>
  <si>
    <t>1434014431</t>
  </si>
  <si>
    <t>7497371215</t>
  </si>
  <si>
    <t>Demontáže zařízení trakčního vedení nosného lana včetně nástavků stočení na buben - demontáž stávajícího zařízení se všemi pomocnými doplňujícími úpravami</t>
  </si>
  <si>
    <t>1052246437</t>
  </si>
  <si>
    <t>7497371310</t>
  </si>
  <si>
    <t>Demontáže zařízení trakčního vedení kotvení troleje, nosného lana pevně - demontáž stávajícího zařízení se všemi pomocnými doplňujícími úpravami</t>
  </si>
  <si>
    <t>1823679691</t>
  </si>
  <si>
    <t>7497371315</t>
  </si>
  <si>
    <t>Demontáže zařízení trakčního vedení kotvení troleje, nosného lana pohyblivě - demontáž stávajícího zařízení se všemi pomocnými doplňujícími úpravami</t>
  </si>
  <si>
    <t>-1670395013</t>
  </si>
  <si>
    <t>670276053</t>
  </si>
  <si>
    <t>413295136</t>
  </si>
  <si>
    <t>-348348011</t>
  </si>
  <si>
    <t>-1815724514</t>
  </si>
  <si>
    <t>371598159</t>
  </si>
  <si>
    <t>1068723918</t>
  </si>
  <si>
    <t>1395381085</t>
  </si>
  <si>
    <t>82246716</t>
  </si>
  <si>
    <t>115060635</t>
  </si>
  <si>
    <t>925185596</t>
  </si>
  <si>
    <t>1536836321</t>
  </si>
  <si>
    <t>1975601000</t>
  </si>
  <si>
    <t>1124256024</t>
  </si>
  <si>
    <t>SO 03 - SO 03 Demontáž TV v žst.Hodonín</t>
  </si>
  <si>
    <t>888710102</t>
  </si>
  <si>
    <t>7497350070</t>
  </si>
  <si>
    <t>Uvolnění a zpětná montáž troleje nebo nosného lana z ramene trakčního vedení, SIK, závěsu</t>
  </si>
  <si>
    <t>839086333</t>
  </si>
  <si>
    <t>-165050938</t>
  </si>
  <si>
    <t>1142437686</t>
  </si>
  <si>
    <t>1613926373</t>
  </si>
  <si>
    <t>-1364260490</t>
  </si>
  <si>
    <t>7497350640</t>
  </si>
  <si>
    <t>Pevné kotvení sestavy trakčního vedení na stožár BP, T, 2xT, 2T/2TB - do 15 kN</t>
  </si>
  <si>
    <t>1688724735</t>
  </si>
  <si>
    <t>7497350700</t>
  </si>
  <si>
    <t>Tažení nosného lana do 120 mm2 Bz, Cu</t>
  </si>
  <si>
    <t>-712894755</t>
  </si>
  <si>
    <t>1205366416</t>
  </si>
  <si>
    <t>-462366286</t>
  </si>
  <si>
    <t>-1198912700</t>
  </si>
  <si>
    <t>-893276948</t>
  </si>
  <si>
    <t>7497351135</t>
  </si>
  <si>
    <t>Montáž proudového propojení sestav trakčního vedení</t>
  </si>
  <si>
    <t>-105408992</t>
  </si>
  <si>
    <t>7497351450</t>
  </si>
  <si>
    <t>Montáž bleskojistky růžkové na stožáru T, P, BP</t>
  </si>
  <si>
    <t>-1901331320</t>
  </si>
  <si>
    <t>7497351630</t>
  </si>
  <si>
    <t>Připojení trakční podpěry k zemnící tyči</t>
  </si>
  <si>
    <t>764642129</t>
  </si>
  <si>
    <t>1919546407</t>
  </si>
  <si>
    <t>-210939196</t>
  </si>
  <si>
    <t>-228581492</t>
  </si>
  <si>
    <t>1693774910</t>
  </si>
  <si>
    <t>-590042187</t>
  </si>
  <si>
    <t>1290951329</t>
  </si>
  <si>
    <t>466165268</t>
  </si>
  <si>
    <t>-395276921</t>
  </si>
  <si>
    <t>-724981026</t>
  </si>
  <si>
    <t>7497371070</t>
  </si>
  <si>
    <t>Demontáže zařízení trakčního vedení závěsu pevného bodu - demontáž stávajícího zařízení se všemi pomocnými doplňujícími úpravami, včetně zakotvení</t>
  </si>
  <si>
    <t>679638776</t>
  </si>
  <si>
    <t>-176862949</t>
  </si>
  <si>
    <t>-1419762979</t>
  </si>
  <si>
    <t>-603100248</t>
  </si>
  <si>
    <t>-1944572435</t>
  </si>
  <si>
    <t>-690466233</t>
  </si>
  <si>
    <t>581701874</t>
  </si>
  <si>
    <t>876192137</t>
  </si>
  <si>
    <t>64263041</t>
  </si>
  <si>
    <t>1712829422</t>
  </si>
  <si>
    <t>1154718461</t>
  </si>
  <si>
    <t>-527024132</t>
  </si>
  <si>
    <t>679401257</t>
  </si>
  <si>
    <t>-153818458</t>
  </si>
  <si>
    <t>1921562020</t>
  </si>
  <si>
    <t>301451674</t>
  </si>
  <si>
    <t>60152794</t>
  </si>
  <si>
    <t>7497300270</t>
  </si>
  <si>
    <t xml:space="preserve">Vodiče trakčního vedení  Proudová propojení</t>
  </si>
  <si>
    <t>-646083084</t>
  </si>
  <si>
    <t>-1904960730</t>
  </si>
  <si>
    <t>-215588061</t>
  </si>
  <si>
    <t>-788402973</t>
  </si>
  <si>
    <t>-749896534</t>
  </si>
  <si>
    <t>7497300520</t>
  </si>
  <si>
    <t xml:space="preserve">Vodiče trakčního vedení  lano 50 mm2 Fe (např. lano ochranné, pevných bodů, odtahů)</t>
  </si>
  <si>
    <t>1408226478</t>
  </si>
  <si>
    <t>7497300730</t>
  </si>
  <si>
    <t xml:space="preserve">Vodiče trakčního vedení  Pevné kotv. sestavy TV na BP, T, 2xT, 2T/2TB - do 15kN</t>
  </si>
  <si>
    <t>-647112490</t>
  </si>
  <si>
    <t>-589575278</t>
  </si>
  <si>
    <t>7497301400</t>
  </si>
  <si>
    <t xml:space="preserve">Vodiče trakčního vedení  Proudové propojení sestav TV</t>
  </si>
  <si>
    <t>1312643</t>
  </si>
  <si>
    <t>7497301850</t>
  </si>
  <si>
    <t xml:space="preserve">Vodiče trakčního vedení  Bleskojistka růžková na stožáru T, P, BP</t>
  </si>
  <si>
    <t>-1322440748</t>
  </si>
  <si>
    <t>1312532262</t>
  </si>
  <si>
    <t>233338299</t>
  </si>
  <si>
    <t>1330715089</t>
  </si>
  <si>
    <t xml:space="preserve">SO 04 -  SO04  Demontáž TV v žst. Lanžhot</t>
  </si>
  <si>
    <t>2144314979</t>
  </si>
  <si>
    <t>-1081680245</t>
  </si>
  <si>
    <t>1777047065</t>
  </si>
  <si>
    <t>-957855985</t>
  </si>
  <si>
    <t>-1559747454</t>
  </si>
  <si>
    <t>920720784</t>
  </si>
  <si>
    <t>-1440613178</t>
  </si>
  <si>
    <t>1742985264</t>
  </si>
  <si>
    <t>-625719720</t>
  </si>
  <si>
    <t>1137829211</t>
  </si>
  <si>
    <t>1599940293</t>
  </si>
  <si>
    <t>-496497921</t>
  </si>
  <si>
    <t>1251258054</t>
  </si>
  <si>
    <t>-488312036</t>
  </si>
  <si>
    <t>-1083669312</t>
  </si>
  <si>
    <t>450424850</t>
  </si>
  <si>
    <t>-30307878</t>
  </si>
  <si>
    <t>-606033695</t>
  </si>
  <si>
    <t>-1330647232</t>
  </si>
  <si>
    <t>-643009291</t>
  </si>
  <si>
    <t>2109528476</t>
  </si>
  <si>
    <t>87651540</t>
  </si>
  <si>
    <t>-1965151618</t>
  </si>
  <si>
    <t>293409594</t>
  </si>
  <si>
    <t>-1445347949</t>
  </si>
  <si>
    <t>7498151015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</si>
  <si>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</si>
  <si>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1808502248</t>
  </si>
  <si>
    <t>7498152015</t>
  </si>
  <si>
    <t>Vyhotovení mimořádné revizní zprávy pro opravné práce pro objem investičních nákladů přes 100 000 do 500 000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</si>
  <si>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-1084826498</t>
  </si>
  <si>
    <t>-737507022</t>
  </si>
  <si>
    <t>1339939390</t>
  </si>
  <si>
    <t>545036526</t>
  </si>
  <si>
    <t>-2082346675</t>
  </si>
  <si>
    <t>7497300540</t>
  </si>
  <si>
    <t xml:space="preserve">Vodiče trakčního vedení  lano 50 mm2 Bz (např. lano nosné, směrové, příčné, pevných bodů, odtahů)</t>
  </si>
  <si>
    <t>838615060</t>
  </si>
  <si>
    <t>-374718393</t>
  </si>
  <si>
    <t>-1240514549</t>
  </si>
  <si>
    <t>410066603</t>
  </si>
  <si>
    <t>-1038997826</t>
  </si>
  <si>
    <t>SO 05 - VRN</t>
  </si>
  <si>
    <t>VRN - Vedlejší rozpočtové náklady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</si>
  <si>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</si>
  <si>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</si>
  <si>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</si>
  <si>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</si>
  <si>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-1545472817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</si>
  <si>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</si>
  <si>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</si>
  <si>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-2076650591</t>
  </si>
  <si>
    <t>024101401</t>
  </si>
  <si>
    <t>Inženýrská činnost koordinační a kompletační činnost</t>
  </si>
  <si>
    <t>-146715369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</si>
  <si>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</si>
  <si>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</si>
  <si>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-804438058</t>
  </si>
  <si>
    <t>031111051</t>
  </si>
  <si>
    <t>Zařízení a vybavení staveniště pronájem ploch</t>
  </si>
  <si>
    <t>1069900683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</si>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</sst>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338171113" TargetMode="External" /><Relationship Id="rId2" Type="http://schemas.openxmlformats.org/officeDocument/2006/relationships/hyperlink" Target="https://podminky.urs.cz/item/CS_URS_2021_01/348401130" TargetMode="External" /><Relationship Id="rId3" Type="http://schemas.openxmlformats.org/officeDocument/2006/relationships/hyperlink" Target="https://podminky.urs.cz/item/CS_URS_2021_01/348401320" TargetMode="External" /><Relationship Id="rId4" Type="http://schemas.openxmlformats.org/officeDocument/2006/relationships/hyperlink" Target="https://podminky.urs.cz/item/CS_URS_2021_01/55342152" TargetMode="External" /><Relationship Id="rId5" Type="http://schemas.openxmlformats.org/officeDocument/2006/relationships/hyperlink" Target="https://podminky.urs.cz/item/CS_URS_2021_01/31324768" TargetMode="External" /><Relationship Id="rId6" Type="http://schemas.openxmlformats.org/officeDocument/2006/relationships/hyperlink" Target="https://podminky.urs.cz/item/CS_URS_2021_01/31478001" TargetMode="External" /><Relationship Id="rId7" Type="http://schemas.openxmlformats.org/officeDocument/2006/relationships/hyperlink" Target="https://podminky.urs.cz/item/CS_URS_2021_01/15619100" TargetMode="External" /><Relationship Id="rId8" Type="http://schemas.openxmlformats.org/officeDocument/2006/relationships/hyperlink" Target="https://podminky.urs.cz/item/CS_URS_2021_01/15619200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SEE124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TV v žst. Skalice nad Svitavou, Rájec-Jestřebí, Hodonín a Lanžhot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žst. Skalice n Sv., Rájec-J., Ho, Lt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14. 6. 2021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organizace, OŘ Brno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>SUDOP Brno, spol. s r.o.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ROUND(SUM(AG55:AG59),2)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ROUND(SUM(AS55:AS59),2)</f>
        <v>0</v>
      </c>
      <c r="AT54" s="104">
        <f>ROUND(SUM(AV54:AW54),2)</f>
        <v>0</v>
      </c>
      <c r="AU54" s="105">
        <f>ROUND(SUM(AU55:AU59),5)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ROUND(SUM(AZ55:AZ59),2)</f>
        <v>0</v>
      </c>
      <c r="BA54" s="104">
        <f>ROUND(SUM(BA55:BA59),2)</f>
        <v>0</v>
      </c>
      <c r="BB54" s="104">
        <f>ROUND(SUM(BB55:BB59),2)</f>
        <v>0</v>
      </c>
      <c r="BC54" s="104">
        <f>ROUND(SUM(BC55:BC59),2)</f>
        <v>0</v>
      </c>
      <c r="BD54" s="106">
        <f>ROUND(SUM(BD55:BD59),2)</f>
        <v>0</v>
      </c>
      <c r="BE54" s="6"/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7" customFormat="1" ht="24.75" customHeight="1">
      <c r="A55" s="109" t="s">
        <v>76</v>
      </c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01 - SO 01 Demontáž TV...'!J30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79</v>
      </c>
      <c r="AR55" s="116"/>
      <c r="AS55" s="117">
        <v>0</v>
      </c>
      <c r="AT55" s="118">
        <f>ROUND(SUM(AV55:AW55),2)</f>
        <v>0</v>
      </c>
      <c r="AU55" s="119">
        <f>'SO 01 - SO 01 Demontáž TV...'!P82</f>
        <v>0</v>
      </c>
      <c r="AV55" s="118">
        <f>'SO 01 - SO 01 Demontáž TV...'!J33</f>
        <v>0</v>
      </c>
      <c r="AW55" s="118">
        <f>'SO 01 - SO 01 Demontáž TV...'!J34</f>
        <v>0</v>
      </c>
      <c r="AX55" s="118">
        <f>'SO 01 - SO 01 Demontáž TV...'!J35</f>
        <v>0</v>
      </c>
      <c r="AY55" s="118">
        <f>'SO 01 - SO 01 Demontáž TV...'!J36</f>
        <v>0</v>
      </c>
      <c r="AZ55" s="118">
        <f>'SO 01 - SO 01 Demontáž TV...'!F33</f>
        <v>0</v>
      </c>
      <c r="BA55" s="118">
        <f>'SO 01 - SO 01 Demontáž TV...'!F34</f>
        <v>0</v>
      </c>
      <c r="BB55" s="118">
        <f>'SO 01 - SO 01 Demontáž TV...'!F35</f>
        <v>0</v>
      </c>
      <c r="BC55" s="118">
        <f>'SO 01 - SO 01 Demontáž TV...'!F36</f>
        <v>0</v>
      </c>
      <c r="BD55" s="120">
        <f>'SO 01 - SO 01 Demontáž TV...'!F37</f>
        <v>0</v>
      </c>
      <c r="BE55" s="7"/>
      <c r="BT55" s="121" t="s">
        <v>80</v>
      </c>
      <c r="BV55" s="121" t="s">
        <v>74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7" customFormat="1" ht="24.75" customHeight="1">
      <c r="A56" s="109" t="s">
        <v>76</v>
      </c>
      <c r="B56" s="110"/>
      <c r="C56" s="111"/>
      <c r="D56" s="112" t="s">
        <v>83</v>
      </c>
      <c r="E56" s="112"/>
      <c r="F56" s="112"/>
      <c r="G56" s="112"/>
      <c r="H56" s="112"/>
      <c r="I56" s="113"/>
      <c r="J56" s="112" t="s">
        <v>84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'SO 02 - SO 02 Demontáž TV...'!J30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79</v>
      </c>
      <c r="AR56" s="116"/>
      <c r="AS56" s="117">
        <v>0</v>
      </c>
      <c r="AT56" s="118">
        <f>ROUND(SUM(AV56:AW56),2)</f>
        <v>0</v>
      </c>
      <c r="AU56" s="119">
        <f>'SO 02 - SO 02 Demontáž TV...'!P83</f>
        <v>0</v>
      </c>
      <c r="AV56" s="118">
        <f>'SO 02 - SO 02 Demontáž TV...'!J33</f>
        <v>0</v>
      </c>
      <c r="AW56" s="118">
        <f>'SO 02 - SO 02 Demontáž TV...'!J34</f>
        <v>0</v>
      </c>
      <c r="AX56" s="118">
        <f>'SO 02 - SO 02 Demontáž TV...'!J35</f>
        <v>0</v>
      </c>
      <c r="AY56" s="118">
        <f>'SO 02 - SO 02 Demontáž TV...'!J36</f>
        <v>0</v>
      </c>
      <c r="AZ56" s="118">
        <f>'SO 02 - SO 02 Demontáž TV...'!F33</f>
        <v>0</v>
      </c>
      <c r="BA56" s="118">
        <f>'SO 02 - SO 02 Demontáž TV...'!F34</f>
        <v>0</v>
      </c>
      <c r="BB56" s="118">
        <f>'SO 02 - SO 02 Demontáž TV...'!F35</f>
        <v>0</v>
      </c>
      <c r="BC56" s="118">
        <f>'SO 02 - SO 02 Demontáž TV...'!F36</f>
        <v>0</v>
      </c>
      <c r="BD56" s="120">
        <f>'SO 02 - SO 02 Demontáž TV...'!F37</f>
        <v>0</v>
      </c>
      <c r="BE56" s="7"/>
      <c r="BT56" s="121" t="s">
        <v>80</v>
      </c>
      <c r="BV56" s="121" t="s">
        <v>74</v>
      </c>
      <c r="BW56" s="121" t="s">
        <v>85</v>
      </c>
      <c r="BX56" s="121" t="s">
        <v>5</v>
      </c>
      <c r="CL56" s="121" t="s">
        <v>19</v>
      </c>
      <c r="CM56" s="121" t="s">
        <v>82</v>
      </c>
    </row>
    <row r="57" s="7" customFormat="1" ht="16.5" customHeight="1">
      <c r="A57" s="109" t="s">
        <v>76</v>
      </c>
      <c r="B57" s="110"/>
      <c r="C57" s="111"/>
      <c r="D57" s="112" t="s">
        <v>86</v>
      </c>
      <c r="E57" s="112"/>
      <c r="F57" s="112"/>
      <c r="G57" s="112"/>
      <c r="H57" s="112"/>
      <c r="I57" s="113"/>
      <c r="J57" s="112" t="s">
        <v>87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'SO 03 - SO 03 Demontáž TV...'!J30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79</v>
      </c>
      <c r="AR57" s="116"/>
      <c r="AS57" s="117">
        <v>0</v>
      </c>
      <c r="AT57" s="118">
        <f>ROUND(SUM(AV57:AW57),2)</f>
        <v>0</v>
      </c>
      <c r="AU57" s="119">
        <f>'SO 03 - SO 03 Demontáž TV...'!P80</f>
        <v>0</v>
      </c>
      <c r="AV57" s="118">
        <f>'SO 03 - SO 03 Demontáž TV...'!J33</f>
        <v>0</v>
      </c>
      <c r="AW57" s="118">
        <f>'SO 03 - SO 03 Demontáž TV...'!J34</f>
        <v>0</v>
      </c>
      <c r="AX57" s="118">
        <f>'SO 03 - SO 03 Demontáž TV...'!J35</f>
        <v>0</v>
      </c>
      <c r="AY57" s="118">
        <f>'SO 03 - SO 03 Demontáž TV...'!J36</f>
        <v>0</v>
      </c>
      <c r="AZ57" s="118">
        <f>'SO 03 - SO 03 Demontáž TV...'!F33</f>
        <v>0</v>
      </c>
      <c r="BA57" s="118">
        <f>'SO 03 - SO 03 Demontáž TV...'!F34</f>
        <v>0</v>
      </c>
      <c r="BB57" s="118">
        <f>'SO 03 - SO 03 Demontáž TV...'!F35</f>
        <v>0</v>
      </c>
      <c r="BC57" s="118">
        <f>'SO 03 - SO 03 Demontáž TV...'!F36</f>
        <v>0</v>
      </c>
      <c r="BD57" s="120">
        <f>'SO 03 - SO 03 Demontáž TV...'!F37</f>
        <v>0</v>
      </c>
      <c r="BE57" s="7"/>
      <c r="BT57" s="121" t="s">
        <v>80</v>
      </c>
      <c r="BV57" s="121" t="s">
        <v>74</v>
      </c>
      <c r="BW57" s="121" t="s">
        <v>88</v>
      </c>
      <c r="BX57" s="121" t="s">
        <v>5</v>
      </c>
      <c r="CL57" s="121" t="s">
        <v>19</v>
      </c>
      <c r="CM57" s="121" t="s">
        <v>82</v>
      </c>
    </row>
    <row r="58" s="7" customFormat="1" ht="16.5" customHeight="1">
      <c r="A58" s="109" t="s">
        <v>76</v>
      </c>
      <c r="B58" s="110"/>
      <c r="C58" s="111"/>
      <c r="D58" s="112" t="s">
        <v>89</v>
      </c>
      <c r="E58" s="112"/>
      <c r="F58" s="112"/>
      <c r="G58" s="112"/>
      <c r="H58" s="112"/>
      <c r="I58" s="113"/>
      <c r="J58" s="112" t="s">
        <v>90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'SO 04 -  SO04  Demontáž T...'!J30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79</v>
      </c>
      <c r="AR58" s="116"/>
      <c r="AS58" s="117">
        <v>0</v>
      </c>
      <c r="AT58" s="118">
        <f>ROUND(SUM(AV58:AW58),2)</f>
        <v>0</v>
      </c>
      <c r="AU58" s="119">
        <f>'SO 04 -  SO04  Demontáž T...'!P80</f>
        <v>0</v>
      </c>
      <c r="AV58" s="118">
        <f>'SO 04 -  SO04  Demontáž T...'!J33</f>
        <v>0</v>
      </c>
      <c r="AW58" s="118">
        <f>'SO 04 -  SO04  Demontáž T...'!J34</f>
        <v>0</v>
      </c>
      <c r="AX58" s="118">
        <f>'SO 04 -  SO04  Demontáž T...'!J35</f>
        <v>0</v>
      </c>
      <c r="AY58" s="118">
        <f>'SO 04 -  SO04  Demontáž T...'!J36</f>
        <v>0</v>
      </c>
      <c r="AZ58" s="118">
        <f>'SO 04 -  SO04  Demontáž T...'!F33</f>
        <v>0</v>
      </c>
      <c r="BA58" s="118">
        <f>'SO 04 -  SO04  Demontáž T...'!F34</f>
        <v>0</v>
      </c>
      <c r="BB58" s="118">
        <f>'SO 04 -  SO04  Demontáž T...'!F35</f>
        <v>0</v>
      </c>
      <c r="BC58" s="118">
        <f>'SO 04 -  SO04  Demontáž T...'!F36</f>
        <v>0</v>
      </c>
      <c r="BD58" s="120">
        <f>'SO 04 -  SO04  Demontáž T...'!F37</f>
        <v>0</v>
      </c>
      <c r="BE58" s="7"/>
      <c r="BT58" s="121" t="s">
        <v>80</v>
      </c>
      <c r="BV58" s="121" t="s">
        <v>74</v>
      </c>
      <c r="BW58" s="121" t="s">
        <v>91</v>
      </c>
      <c r="BX58" s="121" t="s">
        <v>5</v>
      </c>
      <c r="CL58" s="121" t="s">
        <v>19</v>
      </c>
      <c r="CM58" s="121" t="s">
        <v>82</v>
      </c>
    </row>
    <row r="59" s="7" customFormat="1" ht="16.5" customHeight="1">
      <c r="A59" s="109" t="s">
        <v>76</v>
      </c>
      <c r="B59" s="110"/>
      <c r="C59" s="111"/>
      <c r="D59" s="112" t="s">
        <v>92</v>
      </c>
      <c r="E59" s="112"/>
      <c r="F59" s="112"/>
      <c r="G59" s="112"/>
      <c r="H59" s="112"/>
      <c r="I59" s="113"/>
      <c r="J59" s="112" t="s">
        <v>93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4">
        <f>'SO 05 - VRN'!J30</f>
        <v>0</v>
      </c>
      <c r="AH59" s="113"/>
      <c r="AI59" s="113"/>
      <c r="AJ59" s="113"/>
      <c r="AK59" s="113"/>
      <c r="AL59" s="113"/>
      <c r="AM59" s="113"/>
      <c r="AN59" s="114">
        <f>SUM(AG59,AT59)</f>
        <v>0</v>
      </c>
      <c r="AO59" s="113"/>
      <c r="AP59" s="113"/>
      <c r="AQ59" s="115" t="s">
        <v>79</v>
      </c>
      <c r="AR59" s="116"/>
      <c r="AS59" s="122">
        <v>0</v>
      </c>
      <c r="AT59" s="123">
        <f>ROUND(SUM(AV59:AW59),2)</f>
        <v>0</v>
      </c>
      <c r="AU59" s="124">
        <f>'SO 05 - VRN'!P80</f>
        <v>0</v>
      </c>
      <c r="AV59" s="123">
        <f>'SO 05 - VRN'!J33</f>
        <v>0</v>
      </c>
      <c r="AW59" s="123">
        <f>'SO 05 - VRN'!J34</f>
        <v>0</v>
      </c>
      <c r="AX59" s="123">
        <f>'SO 05 - VRN'!J35</f>
        <v>0</v>
      </c>
      <c r="AY59" s="123">
        <f>'SO 05 - VRN'!J36</f>
        <v>0</v>
      </c>
      <c r="AZ59" s="123">
        <f>'SO 05 - VRN'!F33</f>
        <v>0</v>
      </c>
      <c r="BA59" s="123">
        <f>'SO 05 - VRN'!F34</f>
        <v>0</v>
      </c>
      <c r="BB59" s="123">
        <f>'SO 05 - VRN'!F35</f>
        <v>0</v>
      </c>
      <c r="BC59" s="123">
        <f>'SO 05 - VRN'!F36</f>
        <v>0</v>
      </c>
      <c r="BD59" s="125">
        <f>'SO 05 - VRN'!F37</f>
        <v>0</v>
      </c>
      <c r="BE59" s="7"/>
      <c r="BT59" s="121" t="s">
        <v>80</v>
      </c>
      <c r="BV59" s="121" t="s">
        <v>74</v>
      </c>
      <c r="BW59" s="121" t="s">
        <v>94</v>
      </c>
      <c r="BX59" s="121" t="s">
        <v>5</v>
      </c>
      <c r="CL59" s="121" t="s">
        <v>19</v>
      </c>
      <c r="CM59" s="121" t="s">
        <v>82</v>
      </c>
    </row>
    <row r="60" s="2" customFormat="1" ht="30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42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</sheetData>
  <sheetProtection sheet="1" formatColumns="0" formatRows="0" objects="1" scenarios="1" spinCount="100000" saltValue="Ac01xUY/S4Zp1Z4qJelvIMnh8/UUprIML3lWdLUWsDUP09mq8EaDYgb4zser01+hPwNHKAMZCT3X9KmnJBYg6A==" hashValue="Hk97F1WITzpUdf37hDeFtjU8zUoM7uUuPdNI/AA/37T3+KWeFAIW9Y/VzNkoAYPHs3A6xWEpCqkAdiqtO0cWS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SO 01 Demontáž TV...'!C2" display="/"/>
    <hyperlink ref="A56" location="'SO 02 - SO 02 Demontáž TV...'!C2" display="/"/>
    <hyperlink ref="A57" location="'SO 03 - SO 03 Demontáž TV...'!C2" display="/"/>
    <hyperlink ref="A58" location="'SO 04 -  SO04  Demontáž T...'!C2" display="/"/>
    <hyperlink ref="A59" location="'SO 05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95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TV v žst. Skalice nad Svitavou, Rájec-Jestřebí, Hodonín a Lanžhot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14. 6. 2021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ROUND(J82,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ROUND((SUM(BE82:BE140)),  2)</f>
        <v>0</v>
      </c>
      <c r="G33" s="36"/>
      <c r="H33" s="36"/>
      <c r="I33" s="146">
        <v>0.20999999999999999</v>
      </c>
      <c r="J33" s="145">
        <f>ROUND(((SUM(BE82:BE140))*I33),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ROUND((SUM(BF82:BF140)),  2)</f>
        <v>0</v>
      </c>
      <c r="G34" s="36"/>
      <c r="H34" s="36"/>
      <c r="I34" s="146">
        <v>0.14999999999999999</v>
      </c>
      <c r="J34" s="145">
        <f>ROUND(((SUM(BF82:BF140))*I34),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ROUND((SUM(BG82:BG140)),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ROUND((SUM(BH82:BH140)),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ROUND((SUM(BI82:BI140)),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TV v žst. Skalice nad Svitavou, Rájec-Jestřebí, Hodonín a Lanžhot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01 - SO 01 Demontáž TV v žst. Skalice nad Svitavou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žst. Skalice n Sv., Rájec-J., Ho, Lt</v>
      </c>
      <c r="G52" s="38"/>
      <c r="H52" s="38"/>
      <c r="I52" s="30" t="s">
        <v>23</v>
      </c>
      <c r="J52" s="70" t="str">
        <f>IF(J12="","",J12)</f>
        <v>14. 6. 2021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organizace, OŘ Brno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SUDOP Brno, spol. s r.o.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99</v>
      </c>
      <c r="D57" s="160"/>
      <c r="E57" s="160"/>
      <c r="F57" s="160"/>
      <c r="G57" s="160"/>
      <c r="H57" s="160"/>
      <c r="I57" s="160"/>
      <c r="J57" s="161" t="s">
        <v>100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101</v>
      </c>
    </row>
    <row r="60" s="9" customFormat="1" ht="24.96" customHeight="1">
      <c r="A60" s="9"/>
      <c r="B60" s="163"/>
      <c r="C60" s="164"/>
      <c r="D60" s="165" t="s">
        <v>102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103</v>
      </c>
      <c r="E61" s="172"/>
      <c r="F61" s="172"/>
      <c r="G61" s="172"/>
      <c r="H61" s="172"/>
      <c r="I61" s="172"/>
      <c r="J61" s="173">
        <f>J84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3"/>
      <c r="C62" s="164"/>
      <c r="D62" s="165" t="s">
        <v>104</v>
      </c>
      <c r="E62" s="166"/>
      <c r="F62" s="166"/>
      <c r="G62" s="166"/>
      <c r="H62" s="166"/>
      <c r="I62" s="166"/>
      <c r="J62" s="167">
        <f>J86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105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8" t="str">
        <f>E7</f>
        <v>Oprava TV v žst. Skalice nad Svitavou, Rájec-Jestřebí, Hodonín a Lanžhot</v>
      </c>
      <c r="F72" s="30"/>
      <c r="G72" s="30"/>
      <c r="H72" s="30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SO 01 - SO 01 Demontáž TV v žst. Skalice nad Svitavou</v>
      </c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>žst. Skalice n Sv., Rájec-J., Ho, Lt</v>
      </c>
      <c r="G76" s="38"/>
      <c r="H76" s="38"/>
      <c r="I76" s="30" t="s">
        <v>23</v>
      </c>
      <c r="J76" s="70" t="str">
        <f>IF(J12="","",J12)</f>
        <v>14. 6. 2021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8"/>
      <c r="E78" s="38"/>
      <c r="F78" s="25" t="str">
        <f>E15</f>
        <v>Správa železnic, státní organizace, OŘ Brno</v>
      </c>
      <c r="G78" s="38"/>
      <c r="H78" s="38"/>
      <c r="I78" s="30" t="s">
        <v>31</v>
      </c>
      <c r="J78" s="34" t="str">
        <f>E21</f>
        <v xml:space="preserve"> 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25.65" customHeight="1">
      <c r="A79" s="36"/>
      <c r="B79" s="37"/>
      <c r="C79" s="30" t="s">
        <v>29</v>
      </c>
      <c r="D79" s="38"/>
      <c r="E79" s="38"/>
      <c r="F79" s="25" t="str">
        <f>IF(E18="","",E18)</f>
        <v>Vyplň údaj</v>
      </c>
      <c r="G79" s="38"/>
      <c r="H79" s="38"/>
      <c r="I79" s="30" t="s">
        <v>34</v>
      </c>
      <c r="J79" s="34" t="str">
        <f>E24</f>
        <v>SUDOP Brno, spol. s r.o.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75"/>
      <c r="B81" s="176"/>
      <c r="C81" s="177" t="s">
        <v>106</v>
      </c>
      <c r="D81" s="178" t="s">
        <v>57</v>
      </c>
      <c r="E81" s="178" t="s">
        <v>53</v>
      </c>
      <c r="F81" s="178" t="s">
        <v>54</v>
      </c>
      <c r="G81" s="178" t="s">
        <v>107</v>
      </c>
      <c r="H81" s="178" t="s">
        <v>108</v>
      </c>
      <c r="I81" s="178" t="s">
        <v>109</v>
      </c>
      <c r="J81" s="178" t="s">
        <v>100</v>
      </c>
      <c r="K81" s="179" t="s">
        <v>110</v>
      </c>
      <c r="L81" s="180"/>
      <c r="M81" s="90" t="s">
        <v>19</v>
      </c>
      <c r="N81" s="91" t="s">
        <v>42</v>
      </c>
      <c r="O81" s="91" t="s">
        <v>111</v>
      </c>
      <c r="P81" s="91" t="s">
        <v>112</v>
      </c>
      <c r="Q81" s="91" t="s">
        <v>113</v>
      </c>
      <c r="R81" s="91" t="s">
        <v>114</v>
      </c>
      <c r="S81" s="91" t="s">
        <v>115</v>
      </c>
      <c r="T81" s="92" t="s">
        <v>116</v>
      </c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</row>
    <row r="82" s="2" customFormat="1" ht="22.8" customHeight="1">
      <c r="A82" s="36"/>
      <c r="B82" s="37"/>
      <c r="C82" s="97" t="s">
        <v>117</v>
      </c>
      <c r="D82" s="38"/>
      <c r="E82" s="38"/>
      <c r="F82" s="38"/>
      <c r="G82" s="38"/>
      <c r="H82" s="38"/>
      <c r="I82" s="38"/>
      <c r="J82" s="181">
        <f>BK82</f>
        <v>0</v>
      </c>
      <c r="K82" s="38"/>
      <c r="L82" s="42"/>
      <c r="M82" s="93"/>
      <c r="N82" s="182"/>
      <c r="O82" s="94"/>
      <c r="P82" s="183">
        <f>P83+P86</f>
        <v>0</v>
      </c>
      <c r="Q82" s="94"/>
      <c r="R82" s="183">
        <f>R83+R86</f>
        <v>0</v>
      </c>
      <c r="S82" s="94"/>
      <c r="T82" s="184">
        <f>T83+T86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71</v>
      </c>
      <c r="AU82" s="15" t="s">
        <v>101</v>
      </c>
      <c r="BK82" s="185">
        <f>BK83+BK86</f>
        <v>0</v>
      </c>
    </row>
    <row r="83" s="12" customFormat="1" ht="25.92" customHeight="1">
      <c r="A83" s="12"/>
      <c r="B83" s="186"/>
      <c r="C83" s="187"/>
      <c r="D83" s="188" t="s">
        <v>71</v>
      </c>
      <c r="E83" s="189" t="s">
        <v>118</v>
      </c>
      <c r="F83" s="189" t="s">
        <v>119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P84</f>
        <v>0</v>
      </c>
      <c r="Q83" s="194"/>
      <c r="R83" s="195">
        <f>R84</f>
        <v>0</v>
      </c>
      <c r="S83" s="194"/>
      <c r="T83" s="196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80</v>
      </c>
      <c r="AT83" s="198" t="s">
        <v>71</v>
      </c>
      <c r="AU83" s="198" t="s">
        <v>72</v>
      </c>
      <c r="AY83" s="197" t="s">
        <v>120</v>
      </c>
      <c r="BK83" s="199">
        <f>BK84</f>
        <v>0</v>
      </c>
    </row>
    <row r="84" s="12" customFormat="1" ht="22.8" customHeight="1">
      <c r="A84" s="12"/>
      <c r="B84" s="186"/>
      <c r="C84" s="187"/>
      <c r="D84" s="188" t="s">
        <v>71</v>
      </c>
      <c r="E84" s="200" t="s">
        <v>121</v>
      </c>
      <c r="F84" s="200" t="s">
        <v>122</v>
      </c>
      <c r="G84" s="187"/>
      <c r="H84" s="187"/>
      <c r="I84" s="190"/>
      <c r="J84" s="201">
        <f>BK84</f>
        <v>0</v>
      </c>
      <c r="K84" s="187"/>
      <c r="L84" s="192"/>
      <c r="M84" s="193"/>
      <c r="N84" s="194"/>
      <c r="O84" s="194"/>
      <c r="P84" s="195">
        <f>P85</f>
        <v>0</v>
      </c>
      <c r="Q84" s="194"/>
      <c r="R84" s="195">
        <f>R85</f>
        <v>0</v>
      </c>
      <c r="S84" s="194"/>
      <c r="T84" s="196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80</v>
      </c>
      <c r="AT84" s="198" t="s">
        <v>71</v>
      </c>
      <c r="AU84" s="198" t="s">
        <v>80</v>
      </c>
      <c r="AY84" s="197" t="s">
        <v>120</v>
      </c>
      <c r="BK84" s="199">
        <f>BK85</f>
        <v>0</v>
      </c>
    </row>
    <row r="85" s="2" customFormat="1" ht="37.8" customHeight="1">
      <c r="A85" s="36"/>
      <c r="B85" s="37"/>
      <c r="C85" s="202" t="s">
        <v>80</v>
      </c>
      <c r="D85" s="202" t="s">
        <v>123</v>
      </c>
      <c r="E85" s="203" t="s">
        <v>124</v>
      </c>
      <c r="F85" s="204" t="s">
        <v>125</v>
      </c>
      <c r="G85" s="205" t="s">
        <v>126</v>
      </c>
      <c r="H85" s="206">
        <v>90.299999999999997</v>
      </c>
      <c r="I85" s="207"/>
      <c r="J85" s="208">
        <f>ROUND(I85*H85,2)</f>
        <v>0</v>
      </c>
      <c r="K85" s="204" t="s">
        <v>127</v>
      </c>
      <c r="L85" s="42"/>
      <c r="M85" s="209" t="s">
        <v>19</v>
      </c>
      <c r="N85" s="210" t="s">
        <v>43</v>
      </c>
      <c r="O85" s="82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13" t="s">
        <v>128</v>
      </c>
      <c r="AT85" s="213" t="s">
        <v>123</v>
      </c>
      <c r="AU85" s="213" t="s">
        <v>82</v>
      </c>
      <c r="AY85" s="15" t="s">
        <v>120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80</v>
      </c>
      <c r="BK85" s="214">
        <f>ROUND(I85*H85,2)</f>
        <v>0</v>
      </c>
      <c r="BL85" s="15" t="s">
        <v>128</v>
      </c>
      <c r="BM85" s="213" t="s">
        <v>129</v>
      </c>
    </row>
    <row r="86" s="12" customFormat="1" ht="25.92" customHeight="1">
      <c r="A86" s="12"/>
      <c r="B86" s="186"/>
      <c r="C86" s="187"/>
      <c r="D86" s="188" t="s">
        <v>71</v>
      </c>
      <c r="E86" s="189" t="s">
        <v>130</v>
      </c>
      <c r="F86" s="189" t="s">
        <v>131</v>
      </c>
      <c r="G86" s="187"/>
      <c r="H86" s="187"/>
      <c r="I86" s="190"/>
      <c r="J86" s="191">
        <f>BK86</f>
        <v>0</v>
      </c>
      <c r="K86" s="187"/>
      <c r="L86" s="192"/>
      <c r="M86" s="193"/>
      <c r="N86" s="194"/>
      <c r="O86" s="194"/>
      <c r="P86" s="195">
        <f>SUM(P87:P140)</f>
        <v>0</v>
      </c>
      <c r="Q86" s="194"/>
      <c r="R86" s="195">
        <f>SUM(R87:R140)</f>
        <v>0</v>
      </c>
      <c r="S86" s="194"/>
      <c r="T86" s="196">
        <f>SUM(T87:T140)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128</v>
      </c>
      <c r="AT86" s="198" t="s">
        <v>71</v>
      </c>
      <c r="AU86" s="198" t="s">
        <v>72</v>
      </c>
      <c r="AY86" s="197" t="s">
        <v>120</v>
      </c>
      <c r="BK86" s="199">
        <f>SUM(BK87:BK140)</f>
        <v>0</v>
      </c>
    </row>
    <row r="87" s="2" customFormat="1" ht="24.15" customHeight="1">
      <c r="A87" s="36"/>
      <c r="B87" s="37"/>
      <c r="C87" s="202" t="s">
        <v>82</v>
      </c>
      <c r="D87" s="202" t="s">
        <v>123</v>
      </c>
      <c r="E87" s="203" t="s">
        <v>132</v>
      </c>
      <c r="F87" s="204" t="s">
        <v>133</v>
      </c>
      <c r="G87" s="205" t="s">
        <v>134</v>
      </c>
      <c r="H87" s="206">
        <v>2</v>
      </c>
      <c r="I87" s="207"/>
      <c r="J87" s="208">
        <f>ROUND(I87*H87,2)</f>
        <v>0</v>
      </c>
      <c r="K87" s="204" t="s">
        <v>127</v>
      </c>
      <c r="L87" s="42"/>
      <c r="M87" s="209" t="s">
        <v>19</v>
      </c>
      <c r="N87" s="210" t="s">
        <v>43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135</v>
      </c>
      <c r="AT87" s="213" t="s">
        <v>123</v>
      </c>
      <c r="AU87" s="213" t="s">
        <v>80</v>
      </c>
      <c r="AY87" s="15" t="s">
        <v>120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80</v>
      </c>
      <c r="BK87" s="214">
        <f>ROUND(I87*H87,2)</f>
        <v>0</v>
      </c>
      <c r="BL87" s="15" t="s">
        <v>135</v>
      </c>
      <c r="BM87" s="213" t="s">
        <v>136</v>
      </c>
    </row>
    <row r="88" s="2" customFormat="1" ht="24.15" customHeight="1">
      <c r="A88" s="36"/>
      <c r="B88" s="37"/>
      <c r="C88" s="202" t="s">
        <v>137</v>
      </c>
      <c r="D88" s="202" t="s">
        <v>123</v>
      </c>
      <c r="E88" s="203" t="s">
        <v>138</v>
      </c>
      <c r="F88" s="204" t="s">
        <v>139</v>
      </c>
      <c r="G88" s="205" t="s">
        <v>134</v>
      </c>
      <c r="H88" s="206">
        <v>27</v>
      </c>
      <c r="I88" s="207"/>
      <c r="J88" s="208">
        <f>ROUND(I88*H88,2)</f>
        <v>0</v>
      </c>
      <c r="K88" s="204" t="s">
        <v>127</v>
      </c>
      <c r="L88" s="42"/>
      <c r="M88" s="209" t="s">
        <v>19</v>
      </c>
      <c r="N88" s="210" t="s">
        <v>43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135</v>
      </c>
      <c r="AT88" s="213" t="s">
        <v>123</v>
      </c>
      <c r="AU88" s="213" t="s">
        <v>80</v>
      </c>
      <c r="AY88" s="15" t="s">
        <v>120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80</v>
      </c>
      <c r="BK88" s="214">
        <f>ROUND(I88*H88,2)</f>
        <v>0</v>
      </c>
      <c r="BL88" s="15" t="s">
        <v>135</v>
      </c>
      <c r="BM88" s="213" t="s">
        <v>140</v>
      </c>
    </row>
    <row r="89" s="2" customFormat="1" ht="24.15" customHeight="1">
      <c r="A89" s="36"/>
      <c r="B89" s="37"/>
      <c r="C89" s="202" t="s">
        <v>128</v>
      </c>
      <c r="D89" s="202" t="s">
        <v>123</v>
      </c>
      <c r="E89" s="203" t="s">
        <v>141</v>
      </c>
      <c r="F89" s="204" t="s">
        <v>142</v>
      </c>
      <c r="G89" s="205" t="s">
        <v>134</v>
      </c>
      <c r="H89" s="206">
        <v>7</v>
      </c>
      <c r="I89" s="207"/>
      <c r="J89" s="208">
        <f>ROUND(I89*H89,2)</f>
        <v>0</v>
      </c>
      <c r="K89" s="204" t="s">
        <v>127</v>
      </c>
      <c r="L89" s="42"/>
      <c r="M89" s="209" t="s">
        <v>19</v>
      </c>
      <c r="N89" s="210" t="s">
        <v>43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135</v>
      </c>
      <c r="AT89" s="213" t="s">
        <v>123</v>
      </c>
      <c r="AU89" s="213" t="s">
        <v>80</v>
      </c>
      <c r="AY89" s="15" t="s">
        <v>120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80</v>
      </c>
      <c r="BK89" s="214">
        <f>ROUND(I89*H89,2)</f>
        <v>0</v>
      </c>
      <c r="BL89" s="15" t="s">
        <v>135</v>
      </c>
      <c r="BM89" s="213" t="s">
        <v>143</v>
      </c>
    </row>
    <row r="90" s="2" customFormat="1" ht="24.15" customHeight="1">
      <c r="A90" s="36"/>
      <c r="B90" s="37"/>
      <c r="C90" s="202" t="s">
        <v>121</v>
      </c>
      <c r="D90" s="202" t="s">
        <v>123</v>
      </c>
      <c r="E90" s="203" t="s">
        <v>144</v>
      </c>
      <c r="F90" s="204" t="s">
        <v>145</v>
      </c>
      <c r="G90" s="205" t="s">
        <v>134</v>
      </c>
      <c r="H90" s="206">
        <v>5</v>
      </c>
      <c r="I90" s="207"/>
      <c r="J90" s="208">
        <f>ROUND(I90*H90,2)</f>
        <v>0</v>
      </c>
      <c r="K90" s="204" t="s">
        <v>127</v>
      </c>
      <c r="L90" s="42"/>
      <c r="M90" s="209" t="s">
        <v>19</v>
      </c>
      <c r="N90" s="210" t="s">
        <v>43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135</v>
      </c>
      <c r="AT90" s="213" t="s">
        <v>123</v>
      </c>
      <c r="AU90" s="213" t="s">
        <v>80</v>
      </c>
      <c r="AY90" s="15" t="s">
        <v>120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80</v>
      </c>
      <c r="BK90" s="214">
        <f>ROUND(I90*H90,2)</f>
        <v>0</v>
      </c>
      <c r="BL90" s="15" t="s">
        <v>135</v>
      </c>
      <c r="BM90" s="213" t="s">
        <v>146</v>
      </c>
    </row>
    <row r="91" s="2" customFormat="1" ht="24.15" customHeight="1">
      <c r="A91" s="36"/>
      <c r="B91" s="37"/>
      <c r="C91" s="202" t="s">
        <v>147</v>
      </c>
      <c r="D91" s="202" t="s">
        <v>123</v>
      </c>
      <c r="E91" s="203" t="s">
        <v>148</v>
      </c>
      <c r="F91" s="204" t="s">
        <v>149</v>
      </c>
      <c r="G91" s="205" t="s">
        <v>134</v>
      </c>
      <c r="H91" s="206">
        <v>27</v>
      </c>
      <c r="I91" s="207"/>
      <c r="J91" s="208">
        <f>ROUND(I91*H91,2)</f>
        <v>0</v>
      </c>
      <c r="K91" s="204" t="s">
        <v>127</v>
      </c>
      <c r="L91" s="42"/>
      <c r="M91" s="209" t="s">
        <v>19</v>
      </c>
      <c r="N91" s="210" t="s">
        <v>43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135</v>
      </c>
      <c r="AT91" s="213" t="s">
        <v>123</v>
      </c>
      <c r="AU91" s="213" t="s">
        <v>80</v>
      </c>
      <c r="AY91" s="15" t="s">
        <v>120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80</v>
      </c>
      <c r="BK91" s="214">
        <f>ROUND(I91*H91,2)</f>
        <v>0</v>
      </c>
      <c r="BL91" s="15" t="s">
        <v>135</v>
      </c>
      <c r="BM91" s="213" t="s">
        <v>150</v>
      </c>
    </row>
    <row r="92" s="2" customFormat="1" ht="16.5" customHeight="1">
      <c r="A92" s="36"/>
      <c r="B92" s="37"/>
      <c r="C92" s="202" t="s">
        <v>151</v>
      </c>
      <c r="D92" s="202" t="s">
        <v>123</v>
      </c>
      <c r="E92" s="203" t="s">
        <v>152</v>
      </c>
      <c r="F92" s="204" t="s">
        <v>153</v>
      </c>
      <c r="G92" s="205" t="s">
        <v>134</v>
      </c>
      <c r="H92" s="206">
        <v>36</v>
      </c>
      <c r="I92" s="207"/>
      <c r="J92" s="208">
        <f>ROUND(I92*H92,2)</f>
        <v>0</v>
      </c>
      <c r="K92" s="204" t="s">
        <v>127</v>
      </c>
      <c r="L92" s="42"/>
      <c r="M92" s="209" t="s">
        <v>19</v>
      </c>
      <c r="N92" s="210" t="s">
        <v>43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135</v>
      </c>
      <c r="AT92" s="213" t="s">
        <v>123</v>
      </c>
      <c r="AU92" s="213" t="s">
        <v>80</v>
      </c>
      <c r="AY92" s="15" t="s">
        <v>120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80</v>
      </c>
      <c r="BK92" s="214">
        <f>ROUND(I92*H92,2)</f>
        <v>0</v>
      </c>
      <c r="BL92" s="15" t="s">
        <v>135</v>
      </c>
      <c r="BM92" s="213" t="s">
        <v>154</v>
      </c>
    </row>
    <row r="93" s="2" customFormat="1" ht="16.5" customHeight="1">
      <c r="A93" s="36"/>
      <c r="B93" s="37"/>
      <c r="C93" s="215" t="s">
        <v>155</v>
      </c>
      <c r="D93" s="215" t="s">
        <v>156</v>
      </c>
      <c r="E93" s="216" t="s">
        <v>157</v>
      </c>
      <c r="F93" s="217" t="s">
        <v>158</v>
      </c>
      <c r="G93" s="218" t="s">
        <v>134</v>
      </c>
      <c r="H93" s="219">
        <v>72</v>
      </c>
      <c r="I93" s="220"/>
      <c r="J93" s="221">
        <f>ROUND(I93*H93,2)</f>
        <v>0</v>
      </c>
      <c r="K93" s="217" t="s">
        <v>127</v>
      </c>
      <c r="L93" s="222"/>
      <c r="M93" s="223" t="s">
        <v>19</v>
      </c>
      <c r="N93" s="224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159</v>
      </c>
      <c r="AT93" s="213" t="s">
        <v>156</v>
      </c>
      <c r="AU93" s="213" t="s">
        <v>80</v>
      </c>
      <c r="AY93" s="15" t="s">
        <v>120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159</v>
      </c>
      <c r="BM93" s="213" t="s">
        <v>160</v>
      </c>
    </row>
    <row r="94" s="2" customFormat="1" ht="16.5" customHeight="1">
      <c r="A94" s="36"/>
      <c r="B94" s="37"/>
      <c r="C94" s="202" t="s">
        <v>161</v>
      </c>
      <c r="D94" s="202" t="s">
        <v>123</v>
      </c>
      <c r="E94" s="203" t="s">
        <v>162</v>
      </c>
      <c r="F94" s="204" t="s">
        <v>163</v>
      </c>
      <c r="G94" s="205" t="s">
        <v>134</v>
      </c>
      <c r="H94" s="206">
        <v>3</v>
      </c>
      <c r="I94" s="207"/>
      <c r="J94" s="208">
        <f>ROUND(I94*H94,2)</f>
        <v>0</v>
      </c>
      <c r="K94" s="204" t="s">
        <v>127</v>
      </c>
      <c r="L94" s="42"/>
      <c r="M94" s="209" t="s">
        <v>19</v>
      </c>
      <c r="N94" s="210" t="s">
        <v>43</v>
      </c>
      <c r="O94" s="82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3" t="s">
        <v>135</v>
      </c>
      <c r="AT94" s="213" t="s">
        <v>123</v>
      </c>
      <c r="AU94" s="213" t="s">
        <v>80</v>
      </c>
      <c r="AY94" s="15" t="s">
        <v>120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80</v>
      </c>
      <c r="BK94" s="214">
        <f>ROUND(I94*H94,2)</f>
        <v>0</v>
      </c>
      <c r="BL94" s="15" t="s">
        <v>135</v>
      </c>
      <c r="BM94" s="213" t="s">
        <v>164</v>
      </c>
    </row>
    <row r="95" s="2" customFormat="1" ht="16.5" customHeight="1">
      <c r="A95" s="36"/>
      <c r="B95" s="37"/>
      <c r="C95" s="215" t="s">
        <v>165</v>
      </c>
      <c r="D95" s="215" t="s">
        <v>156</v>
      </c>
      <c r="E95" s="216" t="s">
        <v>166</v>
      </c>
      <c r="F95" s="217" t="s">
        <v>167</v>
      </c>
      <c r="G95" s="218" t="s">
        <v>134</v>
      </c>
      <c r="H95" s="219">
        <v>3</v>
      </c>
      <c r="I95" s="220"/>
      <c r="J95" s="221">
        <f>ROUND(I95*H95,2)</f>
        <v>0</v>
      </c>
      <c r="K95" s="217" t="s">
        <v>127</v>
      </c>
      <c r="L95" s="222"/>
      <c r="M95" s="223" t="s">
        <v>19</v>
      </c>
      <c r="N95" s="224" t="s">
        <v>43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159</v>
      </c>
      <c r="AT95" s="213" t="s">
        <v>156</v>
      </c>
      <c r="AU95" s="213" t="s">
        <v>80</v>
      </c>
      <c r="AY95" s="15" t="s">
        <v>120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80</v>
      </c>
      <c r="BK95" s="214">
        <f>ROUND(I95*H95,2)</f>
        <v>0</v>
      </c>
      <c r="BL95" s="15" t="s">
        <v>159</v>
      </c>
      <c r="BM95" s="213" t="s">
        <v>168</v>
      </c>
    </row>
    <row r="96" s="2" customFormat="1" ht="16.5" customHeight="1">
      <c r="A96" s="36"/>
      <c r="B96" s="37"/>
      <c r="C96" s="202" t="s">
        <v>169</v>
      </c>
      <c r="D96" s="202" t="s">
        <v>123</v>
      </c>
      <c r="E96" s="203" t="s">
        <v>170</v>
      </c>
      <c r="F96" s="204" t="s">
        <v>171</v>
      </c>
      <c r="G96" s="205" t="s">
        <v>134</v>
      </c>
      <c r="H96" s="206">
        <v>3</v>
      </c>
      <c r="I96" s="207"/>
      <c r="J96" s="208">
        <f>ROUND(I96*H96,2)</f>
        <v>0</v>
      </c>
      <c r="K96" s="204" t="s">
        <v>127</v>
      </c>
      <c r="L96" s="42"/>
      <c r="M96" s="209" t="s">
        <v>19</v>
      </c>
      <c r="N96" s="210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135</v>
      </c>
      <c r="AT96" s="213" t="s">
        <v>123</v>
      </c>
      <c r="AU96" s="213" t="s">
        <v>80</v>
      </c>
      <c r="AY96" s="15" t="s">
        <v>120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135</v>
      </c>
      <c r="BM96" s="213" t="s">
        <v>172</v>
      </c>
    </row>
    <row r="97" s="2" customFormat="1" ht="16.5" customHeight="1">
      <c r="A97" s="36"/>
      <c r="B97" s="37"/>
      <c r="C97" s="215" t="s">
        <v>173</v>
      </c>
      <c r="D97" s="215" t="s">
        <v>156</v>
      </c>
      <c r="E97" s="216" t="s">
        <v>174</v>
      </c>
      <c r="F97" s="217" t="s">
        <v>175</v>
      </c>
      <c r="G97" s="218" t="s">
        <v>134</v>
      </c>
      <c r="H97" s="219">
        <v>3</v>
      </c>
      <c r="I97" s="220"/>
      <c r="J97" s="221">
        <f>ROUND(I97*H97,2)</f>
        <v>0</v>
      </c>
      <c r="K97" s="217" t="s">
        <v>127</v>
      </c>
      <c r="L97" s="222"/>
      <c r="M97" s="223" t="s">
        <v>19</v>
      </c>
      <c r="N97" s="224" t="s">
        <v>43</v>
      </c>
      <c r="O97" s="82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3" t="s">
        <v>159</v>
      </c>
      <c r="AT97" s="213" t="s">
        <v>156</v>
      </c>
      <c r="AU97" s="213" t="s">
        <v>80</v>
      </c>
      <c r="AY97" s="15" t="s">
        <v>120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80</v>
      </c>
      <c r="BK97" s="214">
        <f>ROUND(I97*H97,2)</f>
        <v>0</v>
      </c>
      <c r="BL97" s="15" t="s">
        <v>159</v>
      </c>
      <c r="BM97" s="213" t="s">
        <v>176</v>
      </c>
    </row>
    <row r="98" s="2" customFormat="1" ht="16.5" customHeight="1">
      <c r="A98" s="36"/>
      <c r="B98" s="37"/>
      <c r="C98" s="202" t="s">
        <v>177</v>
      </c>
      <c r="D98" s="202" t="s">
        <v>123</v>
      </c>
      <c r="E98" s="203" t="s">
        <v>178</v>
      </c>
      <c r="F98" s="204" t="s">
        <v>179</v>
      </c>
      <c r="G98" s="205" t="s">
        <v>134</v>
      </c>
      <c r="H98" s="206">
        <v>1</v>
      </c>
      <c r="I98" s="207"/>
      <c r="J98" s="208">
        <f>ROUND(I98*H98,2)</f>
        <v>0</v>
      </c>
      <c r="K98" s="204" t="s">
        <v>127</v>
      </c>
      <c r="L98" s="42"/>
      <c r="M98" s="209" t="s">
        <v>19</v>
      </c>
      <c r="N98" s="210" t="s">
        <v>43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135</v>
      </c>
      <c r="AT98" s="213" t="s">
        <v>123</v>
      </c>
      <c r="AU98" s="213" t="s">
        <v>80</v>
      </c>
      <c r="AY98" s="15" t="s">
        <v>120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135</v>
      </c>
      <c r="BM98" s="213" t="s">
        <v>180</v>
      </c>
    </row>
    <row r="99" s="2" customFormat="1" ht="16.5" customHeight="1">
      <c r="A99" s="36"/>
      <c r="B99" s="37"/>
      <c r="C99" s="215" t="s">
        <v>181</v>
      </c>
      <c r="D99" s="215" t="s">
        <v>156</v>
      </c>
      <c r="E99" s="216" t="s">
        <v>182</v>
      </c>
      <c r="F99" s="217" t="s">
        <v>183</v>
      </c>
      <c r="G99" s="218" t="s">
        <v>134</v>
      </c>
      <c r="H99" s="219">
        <v>1</v>
      </c>
      <c r="I99" s="220"/>
      <c r="J99" s="221">
        <f>ROUND(I99*H99,2)</f>
        <v>0</v>
      </c>
      <c r="K99" s="217" t="s">
        <v>127</v>
      </c>
      <c r="L99" s="222"/>
      <c r="M99" s="223" t="s">
        <v>19</v>
      </c>
      <c r="N99" s="224" t="s">
        <v>43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159</v>
      </c>
      <c r="AT99" s="213" t="s">
        <v>156</v>
      </c>
      <c r="AU99" s="213" t="s">
        <v>80</v>
      </c>
      <c r="AY99" s="15" t="s">
        <v>120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80</v>
      </c>
      <c r="BK99" s="214">
        <f>ROUND(I99*H99,2)</f>
        <v>0</v>
      </c>
      <c r="BL99" s="15" t="s">
        <v>159</v>
      </c>
      <c r="BM99" s="213" t="s">
        <v>184</v>
      </c>
    </row>
    <row r="100" s="2" customFormat="1" ht="16.5" customHeight="1">
      <c r="A100" s="36"/>
      <c r="B100" s="37"/>
      <c r="C100" s="202" t="s">
        <v>8</v>
      </c>
      <c r="D100" s="202" t="s">
        <v>123</v>
      </c>
      <c r="E100" s="203" t="s">
        <v>185</v>
      </c>
      <c r="F100" s="204" t="s">
        <v>186</v>
      </c>
      <c r="G100" s="205" t="s">
        <v>187</v>
      </c>
      <c r="H100" s="206">
        <v>45</v>
      </c>
      <c r="I100" s="207"/>
      <c r="J100" s="208">
        <f>ROUND(I100*H100,2)</f>
        <v>0</v>
      </c>
      <c r="K100" s="204" t="s">
        <v>127</v>
      </c>
      <c r="L100" s="42"/>
      <c r="M100" s="209" t="s">
        <v>19</v>
      </c>
      <c r="N100" s="210" t="s">
        <v>43</v>
      </c>
      <c r="O100" s="82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135</v>
      </c>
      <c r="AT100" s="213" t="s">
        <v>123</v>
      </c>
      <c r="AU100" s="213" t="s">
        <v>80</v>
      </c>
      <c r="AY100" s="15" t="s">
        <v>120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80</v>
      </c>
      <c r="BK100" s="214">
        <f>ROUND(I100*H100,2)</f>
        <v>0</v>
      </c>
      <c r="BL100" s="15" t="s">
        <v>135</v>
      </c>
      <c r="BM100" s="213" t="s">
        <v>188</v>
      </c>
    </row>
    <row r="101" s="2" customFormat="1" ht="16.5" customHeight="1">
      <c r="A101" s="36"/>
      <c r="B101" s="37"/>
      <c r="C101" s="215" t="s">
        <v>189</v>
      </c>
      <c r="D101" s="215" t="s">
        <v>156</v>
      </c>
      <c r="E101" s="216" t="s">
        <v>190</v>
      </c>
      <c r="F101" s="217" t="s">
        <v>191</v>
      </c>
      <c r="G101" s="218" t="s">
        <v>187</v>
      </c>
      <c r="H101" s="219">
        <v>45</v>
      </c>
      <c r="I101" s="220"/>
      <c r="J101" s="221">
        <f>ROUND(I101*H101,2)</f>
        <v>0</v>
      </c>
      <c r="K101" s="217" t="s">
        <v>127</v>
      </c>
      <c r="L101" s="222"/>
      <c r="M101" s="223" t="s">
        <v>19</v>
      </c>
      <c r="N101" s="224" t="s">
        <v>43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159</v>
      </c>
      <c r="AT101" s="213" t="s">
        <v>156</v>
      </c>
      <c r="AU101" s="213" t="s">
        <v>80</v>
      </c>
      <c r="AY101" s="15" t="s">
        <v>120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80</v>
      </c>
      <c r="BK101" s="214">
        <f>ROUND(I101*H101,2)</f>
        <v>0</v>
      </c>
      <c r="BL101" s="15" t="s">
        <v>159</v>
      </c>
      <c r="BM101" s="213" t="s">
        <v>192</v>
      </c>
    </row>
    <row r="102" s="2" customFormat="1" ht="16.5" customHeight="1">
      <c r="A102" s="36"/>
      <c r="B102" s="37"/>
      <c r="C102" s="202" t="s">
        <v>193</v>
      </c>
      <c r="D102" s="202" t="s">
        <v>123</v>
      </c>
      <c r="E102" s="203" t="s">
        <v>194</v>
      </c>
      <c r="F102" s="204" t="s">
        <v>195</v>
      </c>
      <c r="G102" s="205" t="s">
        <v>187</v>
      </c>
      <c r="H102" s="206">
        <v>239</v>
      </c>
      <c r="I102" s="207"/>
      <c r="J102" s="208">
        <f>ROUND(I102*H102,2)</f>
        <v>0</v>
      </c>
      <c r="K102" s="204" t="s">
        <v>127</v>
      </c>
      <c r="L102" s="42"/>
      <c r="M102" s="209" t="s">
        <v>19</v>
      </c>
      <c r="N102" s="210" t="s">
        <v>43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135</v>
      </c>
      <c r="AT102" s="213" t="s">
        <v>123</v>
      </c>
      <c r="AU102" s="213" t="s">
        <v>80</v>
      </c>
      <c r="AY102" s="15" t="s">
        <v>120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135</v>
      </c>
      <c r="BM102" s="213" t="s">
        <v>196</v>
      </c>
    </row>
    <row r="103" s="2" customFormat="1" ht="16.5" customHeight="1">
      <c r="A103" s="36"/>
      <c r="B103" s="37"/>
      <c r="C103" s="215" t="s">
        <v>197</v>
      </c>
      <c r="D103" s="215" t="s">
        <v>156</v>
      </c>
      <c r="E103" s="216" t="s">
        <v>198</v>
      </c>
      <c r="F103" s="217" t="s">
        <v>199</v>
      </c>
      <c r="G103" s="218" t="s">
        <v>187</v>
      </c>
      <c r="H103" s="219">
        <v>54</v>
      </c>
      <c r="I103" s="220"/>
      <c r="J103" s="221">
        <f>ROUND(I103*H103,2)</f>
        <v>0</v>
      </c>
      <c r="K103" s="217" t="s">
        <v>127</v>
      </c>
      <c r="L103" s="222"/>
      <c r="M103" s="223" t="s">
        <v>19</v>
      </c>
      <c r="N103" s="224" t="s">
        <v>43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159</v>
      </c>
      <c r="AT103" s="213" t="s">
        <v>156</v>
      </c>
      <c r="AU103" s="213" t="s">
        <v>80</v>
      </c>
      <c r="AY103" s="15" t="s">
        <v>120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80</v>
      </c>
      <c r="BK103" s="214">
        <f>ROUND(I103*H103,2)</f>
        <v>0</v>
      </c>
      <c r="BL103" s="15" t="s">
        <v>159</v>
      </c>
      <c r="BM103" s="213" t="s">
        <v>200</v>
      </c>
    </row>
    <row r="104" s="2" customFormat="1" ht="16.5" customHeight="1">
      <c r="A104" s="36"/>
      <c r="B104" s="37"/>
      <c r="C104" s="202" t="s">
        <v>201</v>
      </c>
      <c r="D104" s="202" t="s">
        <v>123</v>
      </c>
      <c r="E104" s="203" t="s">
        <v>202</v>
      </c>
      <c r="F104" s="204" t="s">
        <v>203</v>
      </c>
      <c r="G104" s="205" t="s">
        <v>204</v>
      </c>
      <c r="H104" s="206">
        <v>0.23899999999999999</v>
      </c>
      <c r="I104" s="207"/>
      <c r="J104" s="208">
        <f>ROUND(I104*H104,2)</f>
        <v>0</v>
      </c>
      <c r="K104" s="204" t="s">
        <v>127</v>
      </c>
      <c r="L104" s="42"/>
      <c r="M104" s="209" t="s">
        <v>19</v>
      </c>
      <c r="N104" s="210" t="s">
        <v>43</v>
      </c>
      <c r="O104" s="82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3" t="s">
        <v>135</v>
      </c>
      <c r="AT104" s="213" t="s">
        <v>123</v>
      </c>
      <c r="AU104" s="213" t="s">
        <v>80</v>
      </c>
      <c r="AY104" s="15" t="s">
        <v>120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80</v>
      </c>
      <c r="BK104" s="214">
        <f>ROUND(I104*H104,2)</f>
        <v>0</v>
      </c>
      <c r="BL104" s="15" t="s">
        <v>135</v>
      </c>
      <c r="BM104" s="213" t="s">
        <v>205</v>
      </c>
    </row>
    <row r="105" s="2" customFormat="1" ht="16.5" customHeight="1">
      <c r="A105" s="36"/>
      <c r="B105" s="37"/>
      <c r="C105" s="202" t="s">
        <v>206</v>
      </c>
      <c r="D105" s="202" t="s">
        <v>123</v>
      </c>
      <c r="E105" s="203" t="s">
        <v>207</v>
      </c>
      <c r="F105" s="204" t="s">
        <v>208</v>
      </c>
      <c r="G105" s="205" t="s">
        <v>204</v>
      </c>
      <c r="H105" s="206">
        <v>0.23899999999999999</v>
      </c>
      <c r="I105" s="207"/>
      <c r="J105" s="208">
        <f>ROUND(I105*H105,2)</f>
        <v>0</v>
      </c>
      <c r="K105" s="204" t="s">
        <v>127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135</v>
      </c>
      <c r="AT105" s="213" t="s">
        <v>123</v>
      </c>
      <c r="AU105" s="213" t="s">
        <v>80</v>
      </c>
      <c r="AY105" s="15" t="s">
        <v>120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135</v>
      </c>
      <c r="BM105" s="213" t="s">
        <v>209</v>
      </c>
    </row>
    <row r="106" s="2" customFormat="1" ht="16.5" customHeight="1">
      <c r="A106" s="36"/>
      <c r="B106" s="37"/>
      <c r="C106" s="202" t="s">
        <v>7</v>
      </c>
      <c r="D106" s="202" t="s">
        <v>123</v>
      </c>
      <c r="E106" s="203" t="s">
        <v>210</v>
      </c>
      <c r="F106" s="204" t="s">
        <v>211</v>
      </c>
      <c r="G106" s="205" t="s">
        <v>134</v>
      </c>
      <c r="H106" s="206">
        <v>2</v>
      </c>
      <c r="I106" s="207"/>
      <c r="J106" s="208">
        <f>ROUND(I106*H106,2)</f>
        <v>0</v>
      </c>
      <c r="K106" s="204" t="s">
        <v>127</v>
      </c>
      <c r="L106" s="42"/>
      <c r="M106" s="209" t="s">
        <v>19</v>
      </c>
      <c r="N106" s="210" t="s">
        <v>43</v>
      </c>
      <c r="O106" s="82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135</v>
      </c>
      <c r="AT106" s="213" t="s">
        <v>123</v>
      </c>
      <c r="AU106" s="213" t="s">
        <v>80</v>
      </c>
      <c r="AY106" s="15" t="s">
        <v>120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80</v>
      </c>
      <c r="BK106" s="214">
        <f>ROUND(I106*H106,2)</f>
        <v>0</v>
      </c>
      <c r="BL106" s="15" t="s">
        <v>135</v>
      </c>
      <c r="BM106" s="213" t="s">
        <v>212</v>
      </c>
    </row>
    <row r="107" s="2" customFormat="1" ht="16.5" customHeight="1">
      <c r="A107" s="36"/>
      <c r="B107" s="37"/>
      <c r="C107" s="215" t="s">
        <v>213</v>
      </c>
      <c r="D107" s="215" t="s">
        <v>156</v>
      </c>
      <c r="E107" s="216" t="s">
        <v>214</v>
      </c>
      <c r="F107" s="217" t="s">
        <v>215</v>
      </c>
      <c r="G107" s="218" t="s">
        <v>134</v>
      </c>
      <c r="H107" s="219">
        <v>2</v>
      </c>
      <c r="I107" s="220"/>
      <c r="J107" s="221">
        <f>ROUND(I107*H107,2)</f>
        <v>0</v>
      </c>
      <c r="K107" s="217" t="s">
        <v>127</v>
      </c>
      <c r="L107" s="222"/>
      <c r="M107" s="223" t="s">
        <v>19</v>
      </c>
      <c r="N107" s="224" t="s">
        <v>43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159</v>
      </c>
      <c r="AT107" s="213" t="s">
        <v>156</v>
      </c>
      <c r="AU107" s="213" t="s">
        <v>80</v>
      </c>
      <c r="AY107" s="15" t="s">
        <v>120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80</v>
      </c>
      <c r="BK107" s="214">
        <f>ROUND(I107*H107,2)</f>
        <v>0</v>
      </c>
      <c r="BL107" s="15" t="s">
        <v>159</v>
      </c>
      <c r="BM107" s="213" t="s">
        <v>216</v>
      </c>
    </row>
    <row r="108" s="2" customFormat="1" ht="16.5" customHeight="1">
      <c r="A108" s="36"/>
      <c r="B108" s="37"/>
      <c r="C108" s="202" t="s">
        <v>217</v>
      </c>
      <c r="D108" s="202" t="s">
        <v>123</v>
      </c>
      <c r="E108" s="203" t="s">
        <v>218</v>
      </c>
      <c r="F108" s="204" t="s">
        <v>219</v>
      </c>
      <c r="G108" s="205" t="s">
        <v>134</v>
      </c>
      <c r="H108" s="206">
        <v>2</v>
      </c>
      <c r="I108" s="207"/>
      <c r="J108" s="208">
        <f>ROUND(I108*H108,2)</f>
        <v>0</v>
      </c>
      <c r="K108" s="204" t="s">
        <v>127</v>
      </c>
      <c r="L108" s="42"/>
      <c r="M108" s="209" t="s">
        <v>19</v>
      </c>
      <c r="N108" s="210" t="s">
        <v>43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135</v>
      </c>
      <c r="AT108" s="213" t="s">
        <v>123</v>
      </c>
      <c r="AU108" s="213" t="s">
        <v>80</v>
      </c>
      <c r="AY108" s="15" t="s">
        <v>120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80</v>
      </c>
      <c r="BK108" s="214">
        <f>ROUND(I108*H108,2)</f>
        <v>0</v>
      </c>
      <c r="BL108" s="15" t="s">
        <v>135</v>
      </c>
      <c r="BM108" s="213" t="s">
        <v>220</v>
      </c>
    </row>
    <row r="109" s="2" customFormat="1" ht="16.5" customHeight="1">
      <c r="A109" s="36"/>
      <c r="B109" s="37"/>
      <c r="C109" s="215" t="s">
        <v>221</v>
      </c>
      <c r="D109" s="215" t="s">
        <v>156</v>
      </c>
      <c r="E109" s="216" t="s">
        <v>222</v>
      </c>
      <c r="F109" s="217" t="s">
        <v>223</v>
      </c>
      <c r="G109" s="218" t="s">
        <v>134</v>
      </c>
      <c r="H109" s="219">
        <v>2</v>
      </c>
      <c r="I109" s="220"/>
      <c r="J109" s="221">
        <f>ROUND(I109*H109,2)</f>
        <v>0</v>
      </c>
      <c r="K109" s="217" t="s">
        <v>127</v>
      </c>
      <c r="L109" s="222"/>
      <c r="M109" s="223" t="s">
        <v>19</v>
      </c>
      <c r="N109" s="224" t="s">
        <v>43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159</v>
      </c>
      <c r="AT109" s="213" t="s">
        <v>156</v>
      </c>
      <c r="AU109" s="213" t="s">
        <v>80</v>
      </c>
      <c r="AY109" s="15" t="s">
        <v>120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159</v>
      </c>
      <c r="BM109" s="213" t="s">
        <v>224</v>
      </c>
    </row>
    <row r="110" s="2" customFormat="1" ht="21.75" customHeight="1">
      <c r="A110" s="36"/>
      <c r="B110" s="37"/>
      <c r="C110" s="202" t="s">
        <v>225</v>
      </c>
      <c r="D110" s="202" t="s">
        <v>123</v>
      </c>
      <c r="E110" s="203" t="s">
        <v>226</v>
      </c>
      <c r="F110" s="204" t="s">
        <v>227</v>
      </c>
      <c r="G110" s="205" t="s">
        <v>134</v>
      </c>
      <c r="H110" s="206">
        <v>3</v>
      </c>
      <c r="I110" s="207"/>
      <c r="J110" s="208">
        <f>ROUND(I110*H110,2)</f>
        <v>0</v>
      </c>
      <c r="K110" s="204" t="s">
        <v>127</v>
      </c>
      <c r="L110" s="42"/>
      <c r="M110" s="209" t="s">
        <v>19</v>
      </c>
      <c r="N110" s="210" t="s">
        <v>43</v>
      </c>
      <c r="O110" s="82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3" t="s">
        <v>135</v>
      </c>
      <c r="AT110" s="213" t="s">
        <v>123</v>
      </c>
      <c r="AU110" s="213" t="s">
        <v>80</v>
      </c>
      <c r="AY110" s="15" t="s">
        <v>120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80</v>
      </c>
      <c r="BK110" s="214">
        <f>ROUND(I110*H110,2)</f>
        <v>0</v>
      </c>
      <c r="BL110" s="15" t="s">
        <v>135</v>
      </c>
      <c r="BM110" s="213" t="s">
        <v>228</v>
      </c>
    </row>
    <row r="111" s="2" customFormat="1" ht="16.5" customHeight="1">
      <c r="A111" s="36"/>
      <c r="B111" s="37"/>
      <c r="C111" s="202" t="s">
        <v>229</v>
      </c>
      <c r="D111" s="202" t="s">
        <v>123</v>
      </c>
      <c r="E111" s="203" t="s">
        <v>230</v>
      </c>
      <c r="F111" s="204" t="s">
        <v>231</v>
      </c>
      <c r="G111" s="205" t="s">
        <v>134</v>
      </c>
      <c r="H111" s="206">
        <v>7</v>
      </c>
      <c r="I111" s="207"/>
      <c r="J111" s="208">
        <f>ROUND(I111*H111,2)</f>
        <v>0</v>
      </c>
      <c r="K111" s="204" t="s">
        <v>127</v>
      </c>
      <c r="L111" s="42"/>
      <c r="M111" s="209" t="s">
        <v>19</v>
      </c>
      <c r="N111" s="210" t="s">
        <v>43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135</v>
      </c>
      <c r="AT111" s="213" t="s">
        <v>123</v>
      </c>
      <c r="AU111" s="213" t="s">
        <v>80</v>
      </c>
      <c r="AY111" s="15" t="s">
        <v>120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80</v>
      </c>
      <c r="BK111" s="214">
        <f>ROUND(I111*H111,2)</f>
        <v>0</v>
      </c>
      <c r="BL111" s="15" t="s">
        <v>135</v>
      </c>
      <c r="BM111" s="213" t="s">
        <v>232</v>
      </c>
    </row>
    <row r="112" s="2" customFormat="1" ht="24.15" customHeight="1">
      <c r="A112" s="36"/>
      <c r="B112" s="37"/>
      <c r="C112" s="202" t="s">
        <v>233</v>
      </c>
      <c r="D112" s="202" t="s">
        <v>123</v>
      </c>
      <c r="E112" s="203" t="s">
        <v>234</v>
      </c>
      <c r="F112" s="204" t="s">
        <v>235</v>
      </c>
      <c r="G112" s="205" t="s">
        <v>134</v>
      </c>
      <c r="H112" s="206">
        <v>13</v>
      </c>
      <c r="I112" s="207"/>
      <c r="J112" s="208">
        <f>ROUND(I112*H112,2)</f>
        <v>0</v>
      </c>
      <c r="K112" s="204" t="s">
        <v>127</v>
      </c>
      <c r="L112" s="42"/>
      <c r="M112" s="209" t="s">
        <v>19</v>
      </c>
      <c r="N112" s="210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135</v>
      </c>
      <c r="AT112" s="213" t="s">
        <v>123</v>
      </c>
      <c r="AU112" s="213" t="s">
        <v>80</v>
      </c>
      <c r="AY112" s="15" t="s">
        <v>120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135</v>
      </c>
      <c r="BM112" s="213" t="s">
        <v>236</v>
      </c>
    </row>
    <row r="113" s="2" customFormat="1" ht="24.15" customHeight="1">
      <c r="A113" s="36"/>
      <c r="B113" s="37"/>
      <c r="C113" s="202" t="s">
        <v>237</v>
      </c>
      <c r="D113" s="202" t="s">
        <v>123</v>
      </c>
      <c r="E113" s="203" t="s">
        <v>238</v>
      </c>
      <c r="F113" s="204" t="s">
        <v>239</v>
      </c>
      <c r="G113" s="205" t="s">
        <v>134</v>
      </c>
      <c r="H113" s="206">
        <v>1</v>
      </c>
      <c r="I113" s="207"/>
      <c r="J113" s="208">
        <f>ROUND(I113*H113,2)</f>
        <v>0</v>
      </c>
      <c r="K113" s="204" t="s">
        <v>127</v>
      </c>
      <c r="L113" s="42"/>
      <c r="M113" s="209" t="s">
        <v>19</v>
      </c>
      <c r="N113" s="210" t="s">
        <v>43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135</v>
      </c>
      <c r="AT113" s="213" t="s">
        <v>123</v>
      </c>
      <c r="AU113" s="213" t="s">
        <v>80</v>
      </c>
      <c r="AY113" s="15" t="s">
        <v>120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80</v>
      </c>
      <c r="BK113" s="214">
        <f>ROUND(I113*H113,2)</f>
        <v>0</v>
      </c>
      <c r="BL113" s="15" t="s">
        <v>135</v>
      </c>
      <c r="BM113" s="213" t="s">
        <v>240</v>
      </c>
    </row>
    <row r="114" s="2" customFormat="1" ht="24.15" customHeight="1">
      <c r="A114" s="36"/>
      <c r="B114" s="37"/>
      <c r="C114" s="202" t="s">
        <v>241</v>
      </c>
      <c r="D114" s="202" t="s">
        <v>123</v>
      </c>
      <c r="E114" s="203" t="s">
        <v>242</v>
      </c>
      <c r="F114" s="204" t="s">
        <v>243</v>
      </c>
      <c r="G114" s="205" t="s">
        <v>134</v>
      </c>
      <c r="H114" s="206">
        <v>5</v>
      </c>
      <c r="I114" s="207"/>
      <c r="J114" s="208">
        <f>ROUND(I114*H114,2)</f>
        <v>0</v>
      </c>
      <c r="K114" s="204" t="s">
        <v>127</v>
      </c>
      <c r="L114" s="42"/>
      <c r="M114" s="209" t="s">
        <v>19</v>
      </c>
      <c r="N114" s="210" t="s">
        <v>43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135</v>
      </c>
      <c r="AT114" s="213" t="s">
        <v>123</v>
      </c>
      <c r="AU114" s="213" t="s">
        <v>80</v>
      </c>
      <c r="AY114" s="15" t="s">
        <v>120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80</v>
      </c>
      <c r="BK114" s="214">
        <f>ROUND(I114*H114,2)</f>
        <v>0</v>
      </c>
      <c r="BL114" s="15" t="s">
        <v>135</v>
      </c>
      <c r="BM114" s="213" t="s">
        <v>244</v>
      </c>
    </row>
    <row r="115" s="2" customFormat="1" ht="24.15" customHeight="1">
      <c r="A115" s="36"/>
      <c r="B115" s="37"/>
      <c r="C115" s="202" t="s">
        <v>245</v>
      </c>
      <c r="D115" s="202" t="s">
        <v>123</v>
      </c>
      <c r="E115" s="203" t="s">
        <v>246</v>
      </c>
      <c r="F115" s="204" t="s">
        <v>247</v>
      </c>
      <c r="G115" s="205" t="s">
        <v>134</v>
      </c>
      <c r="H115" s="206">
        <v>22</v>
      </c>
      <c r="I115" s="207"/>
      <c r="J115" s="208">
        <f>ROUND(I115*H115,2)</f>
        <v>0</v>
      </c>
      <c r="K115" s="204" t="s">
        <v>127</v>
      </c>
      <c r="L115" s="42"/>
      <c r="M115" s="209" t="s">
        <v>19</v>
      </c>
      <c r="N115" s="210" t="s">
        <v>43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135</v>
      </c>
      <c r="AT115" s="213" t="s">
        <v>123</v>
      </c>
      <c r="AU115" s="213" t="s">
        <v>80</v>
      </c>
      <c r="AY115" s="15" t="s">
        <v>120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80</v>
      </c>
      <c r="BK115" s="214">
        <f>ROUND(I115*H115,2)</f>
        <v>0</v>
      </c>
      <c r="BL115" s="15" t="s">
        <v>135</v>
      </c>
      <c r="BM115" s="213" t="s">
        <v>248</v>
      </c>
    </row>
    <row r="116" s="2" customFormat="1" ht="24.15" customHeight="1">
      <c r="A116" s="36"/>
      <c r="B116" s="37"/>
      <c r="C116" s="202" t="s">
        <v>249</v>
      </c>
      <c r="D116" s="202" t="s">
        <v>123</v>
      </c>
      <c r="E116" s="203" t="s">
        <v>250</v>
      </c>
      <c r="F116" s="204" t="s">
        <v>251</v>
      </c>
      <c r="G116" s="205" t="s">
        <v>134</v>
      </c>
      <c r="H116" s="206">
        <v>6</v>
      </c>
      <c r="I116" s="207"/>
      <c r="J116" s="208">
        <f>ROUND(I116*H116,2)</f>
        <v>0</v>
      </c>
      <c r="K116" s="204" t="s">
        <v>127</v>
      </c>
      <c r="L116" s="42"/>
      <c r="M116" s="209" t="s">
        <v>19</v>
      </c>
      <c r="N116" s="210" t="s">
        <v>43</v>
      </c>
      <c r="O116" s="82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135</v>
      </c>
      <c r="AT116" s="213" t="s">
        <v>123</v>
      </c>
      <c r="AU116" s="213" t="s">
        <v>80</v>
      </c>
      <c r="AY116" s="15" t="s">
        <v>120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80</v>
      </c>
      <c r="BK116" s="214">
        <f>ROUND(I116*H116,2)</f>
        <v>0</v>
      </c>
      <c r="BL116" s="15" t="s">
        <v>135</v>
      </c>
      <c r="BM116" s="213" t="s">
        <v>252</v>
      </c>
    </row>
    <row r="117" s="2" customFormat="1" ht="24.15" customHeight="1">
      <c r="A117" s="36"/>
      <c r="B117" s="37"/>
      <c r="C117" s="202" t="s">
        <v>253</v>
      </c>
      <c r="D117" s="202" t="s">
        <v>123</v>
      </c>
      <c r="E117" s="203" t="s">
        <v>254</v>
      </c>
      <c r="F117" s="204" t="s">
        <v>255</v>
      </c>
      <c r="G117" s="205" t="s">
        <v>134</v>
      </c>
      <c r="H117" s="206">
        <v>2</v>
      </c>
      <c r="I117" s="207"/>
      <c r="J117" s="208">
        <f>ROUND(I117*H117,2)</f>
        <v>0</v>
      </c>
      <c r="K117" s="204" t="s">
        <v>127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135</v>
      </c>
      <c r="AT117" s="213" t="s">
        <v>123</v>
      </c>
      <c r="AU117" s="213" t="s">
        <v>80</v>
      </c>
      <c r="AY117" s="15" t="s">
        <v>120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135</v>
      </c>
      <c r="BM117" s="213" t="s">
        <v>256</v>
      </c>
    </row>
    <row r="118" s="2" customFormat="1" ht="24.15" customHeight="1">
      <c r="A118" s="36"/>
      <c r="B118" s="37"/>
      <c r="C118" s="202" t="s">
        <v>257</v>
      </c>
      <c r="D118" s="202" t="s">
        <v>123</v>
      </c>
      <c r="E118" s="203" t="s">
        <v>258</v>
      </c>
      <c r="F118" s="204" t="s">
        <v>259</v>
      </c>
      <c r="G118" s="205" t="s">
        <v>134</v>
      </c>
      <c r="H118" s="206">
        <v>16</v>
      </c>
      <c r="I118" s="207"/>
      <c r="J118" s="208">
        <f>ROUND(I118*H118,2)</f>
        <v>0</v>
      </c>
      <c r="K118" s="204" t="s">
        <v>127</v>
      </c>
      <c r="L118" s="42"/>
      <c r="M118" s="209" t="s">
        <v>19</v>
      </c>
      <c r="N118" s="210" t="s">
        <v>43</v>
      </c>
      <c r="O118" s="82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3" t="s">
        <v>135</v>
      </c>
      <c r="AT118" s="213" t="s">
        <v>123</v>
      </c>
      <c r="AU118" s="213" t="s">
        <v>80</v>
      </c>
      <c r="AY118" s="15" t="s">
        <v>120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80</v>
      </c>
      <c r="BK118" s="214">
        <f>ROUND(I118*H118,2)</f>
        <v>0</v>
      </c>
      <c r="BL118" s="15" t="s">
        <v>135</v>
      </c>
      <c r="BM118" s="213" t="s">
        <v>260</v>
      </c>
    </row>
    <row r="119" s="2" customFormat="1" ht="24.15" customHeight="1">
      <c r="A119" s="36"/>
      <c r="B119" s="37"/>
      <c r="C119" s="202" t="s">
        <v>261</v>
      </c>
      <c r="D119" s="202" t="s">
        <v>123</v>
      </c>
      <c r="E119" s="203" t="s">
        <v>262</v>
      </c>
      <c r="F119" s="204" t="s">
        <v>263</v>
      </c>
      <c r="G119" s="205" t="s">
        <v>187</v>
      </c>
      <c r="H119" s="206">
        <v>1545</v>
      </c>
      <c r="I119" s="207"/>
      <c r="J119" s="208">
        <f>ROUND(I119*H119,2)</f>
        <v>0</v>
      </c>
      <c r="K119" s="204" t="s">
        <v>127</v>
      </c>
      <c r="L119" s="42"/>
      <c r="M119" s="209" t="s">
        <v>19</v>
      </c>
      <c r="N119" s="210" t="s">
        <v>43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135</v>
      </c>
      <c r="AT119" s="213" t="s">
        <v>123</v>
      </c>
      <c r="AU119" s="213" t="s">
        <v>80</v>
      </c>
      <c r="AY119" s="15" t="s">
        <v>120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80</v>
      </c>
      <c r="BK119" s="214">
        <f>ROUND(I119*H119,2)</f>
        <v>0</v>
      </c>
      <c r="BL119" s="15" t="s">
        <v>135</v>
      </c>
      <c r="BM119" s="213" t="s">
        <v>264</v>
      </c>
    </row>
    <row r="120" s="2" customFormat="1" ht="24.15" customHeight="1">
      <c r="A120" s="36"/>
      <c r="B120" s="37"/>
      <c r="C120" s="202" t="s">
        <v>265</v>
      </c>
      <c r="D120" s="202" t="s">
        <v>123</v>
      </c>
      <c r="E120" s="203" t="s">
        <v>266</v>
      </c>
      <c r="F120" s="204" t="s">
        <v>267</v>
      </c>
      <c r="G120" s="205" t="s">
        <v>134</v>
      </c>
      <c r="H120" s="206">
        <v>5</v>
      </c>
      <c r="I120" s="207"/>
      <c r="J120" s="208">
        <f>ROUND(I120*H120,2)</f>
        <v>0</v>
      </c>
      <c r="K120" s="204" t="s">
        <v>127</v>
      </c>
      <c r="L120" s="42"/>
      <c r="M120" s="209" t="s">
        <v>19</v>
      </c>
      <c r="N120" s="210" t="s">
        <v>43</v>
      </c>
      <c r="O120" s="82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128</v>
      </c>
      <c r="AT120" s="213" t="s">
        <v>123</v>
      </c>
      <c r="AU120" s="213" t="s">
        <v>80</v>
      </c>
      <c r="AY120" s="15" t="s">
        <v>120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80</v>
      </c>
      <c r="BK120" s="214">
        <f>ROUND(I120*H120,2)</f>
        <v>0</v>
      </c>
      <c r="BL120" s="15" t="s">
        <v>128</v>
      </c>
      <c r="BM120" s="213" t="s">
        <v>268</v>
      </c>
    </row>
    <row r="121" s="2" customFormat="1" ht="24.15" customHeight="1">
      <c r="A121" s="36"/>
      <c r="B121" s="37"/>
      <c r="C121" s="202" t="s">
        <v>269</v>
      </c>
      <c r="D121" s="202" t="s">
        <v>123</v>
      </c>
      <c r="E121" s="203" t="s">
        <v>270</v>
      </c>
      <c r="F121" s="204" t="s">
        <v>271</v>
      </c>
      <c r="G121" s="205" t="s">
        <v>134</v>
      </c>
      <c r="H121" s="206">
        <v>5</v>
      </c>
      <c r="I121" s="207"/>
      <c r="J121" s="208">
        <f>ROUND(I121*H121,2)</f>
        <v>0</v>
      </c>
      <c r="K121" s="204" t="s">
        <v>127</v>
      </c>
      <c r="L121" s="42"/>
      <c r="M121" s="209" t="s">
        <v>19</v>
      </c>
      <c r="N121" s="210" t="s">
        <v>43</v>
      </c>
      <c r="O121" s="82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3" t="s">
        <v>135</v>
      </c>
      <c r="AT121" s="213" t="s">
        <v>123</v>
      </c>
      <c r="AU121" s="213" t="s">
        <v>80</v>
      </c>
      <c r="AY121" s="15" t="s">
        <v>120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80</v>
      </c>
      <c r="BK121" s="214">
        <f>ROUND(I121*H121,2)</f>
        <v>0</v>
      </c>
      <c r="BL121" s="15" t="s">
        <v>135</v>
      </c>
      <c r="BM121" s="213" t="s">
        <v>272</v>
      </c>
    </row>
    <row r="122" s="2" customFormat="1" ht="24.15" customHeight="1">
      <c r="A122" s="36"/>
      <c r="B122" s="37"/>
      <c r="C122" s="202" t="s">
        <v>273</v>
      </c>
      <c r="D122" s="202" t="s">
        <v>123</v>
      </c>
      <c r="E122" s="203" t="s">
        <v>274</v>
      </c>
      <c r="F122" s="204" t="s">
        <v>275</v>
      </c>
      <c r="G122" s="205" t="s">
        <v>134</v>
      </c>
      <c r="H122" s="206">
        <v>4</v>
      </c>
      <c r="I122" s="207"/>
      <c r="J122" s="208">
        <f>ROUND(I122*H122,2)</f>
        <v>0</v>
      </c>
      <c r="K122" s="204" t="s">
        <v>127</v>
      </c>
      <c r="L122" s="42"/>
      <c r="M122" s="209" t="s">
        <v>19</v>
      </c>
      <c r="N122" s="210" t="s">
        <v>43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135</v>
      </c>
      <c r="AT122" s="213" t="s">
        <v>123</v>
      </c>
      <c r="AU122" s="213" t="s">
        <v>80</v>
      </c>
      <c r="AY122" s="15" t="s">
        <v>120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80</v>
      </c>
      <c r="BK122" s="214">
        <f>ROUND(I122*H122,2)</f>
        <v>0</v>
      </c>
      <c r="BL122" s="15" t="s">
        <v>135</v>
      </c>
      <c r="BM122" s="213" t="s">
        <v>276</v>
      </c>
    </row>
    <row r="123" s="2" customFormat="1" ht="24.15" customHeight="1">
      <c r="A123" s="36"/>
      <c r="B123" s="37"/>
      <c r="C123" s="202" t="s">
        <v>277</v>
      </c>
      <c r="D123" s="202" t="s">
        <v>123</v>
      </c>
      <c r="E123" s="203" t="s">
        <v>278</v>
      </c>
      <c r="F123" s="204" t="s">
        <v>279</v>
      </c>
      <c r="G123" s="205" t="s">
        <v>134</v>
      </c>
      <c r="H123" s="206">
        <v>2</v>
      </c>
      <c r="I123" s="207"/>
      <c r="J123" s="208">
        <f>ROUND(I123*H123,2)</f>
        <v>0</v>
      </c>
      <c r="K123" s="204" t="s">
        <v>127</v>
      </c>
      <c r="L123" s="42"/>
      <c r="M123" s="209" t="s">
        <v>19</v>
      </c>
      <c r="N123" s="210" t="s">
        <v>43</v>
      </c>
      <c r="O123" s="82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135</v>
      </c>
      <c r="AT123" s="213" t="s">
        <v>123</v>
      </c>
      <c r="AU123" s="213" t="s">
        <v>80</v>
      </c>
      <c r="AY123" s="15" t="s">
        <v>120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80</v>
      </c>
      <c r="BK123" s="214">
        <f>ROUND(I123*H123,2)</f>
        <v>0</v>
      </c>
      <c r="BL123" s="15" t="s">
        <v>135</v>
      </c>
      <c r="BM123" s="213" t="s">
        <v>280</v>
      </c>
    </row>
    <row r="124" s="2" customFormat="1" ht="24.15" customHeight="1">
      <c r="A124" s="36"/>
      <c r="B124" s="37"/>
      <c r="C124" s="202" t="s">
        <v>281</v>
      </c>
      <c r="D124" s="202" t="s">
        <v>123</v>
      </c>
      <c r="E124" s="203" t="s">
        <v>282</v>
      </c>
      <c r="F124" s="204" t="s">
        <v>283</v>
      </c>
      <c r="G124" s="205" t="s">
        <v>134</v>
      </c>
      <c r="H124" s="206">
        <v>7</v>
      </c>
      <c r="I124" s="207"/>
      <c r="J124" s="208">
        <f>ROUND(I124*H124,2)</f>
        <v>0</v>
      </c>
      <c r="K124" s="204" t="s">
        <v>127</v>
      </c>
      <c r="L124" s="42"/>
      <c r="M124" s="209" t="s">
        <v>19</v>
      </c>
      <c r="N124" s="210" t="s">
        <v>43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135</v>
      </c>
      <c r="AT124" s="213" t="s">
        <v>123</v>
      </c>
      <c r="AU124" s="213" t="s">
        <v>80</v>
      </c>
      <c r="AY124" s="15" t="s">
        <v>120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80</v>
      </c>
      <c r="BK124" s="214">
        <f>ROUND(I124*H124,2)</f>
        <v>0</v>
      </c>
      <c r="BL124" s="15" t="s">
        <v>135</v>
      </c>
      <c r="BM124" s="213" t="s">
        <v>284</v>
      </c>
    </row>
    <row r="125" s="2" customFormat="1" ht="24.15" customHeight="1">
      <c r="A125" s="36"/>
      <c r="B125" s="37"/>
      <c r="C125" s="202" t="s">
        <v>285</v>
      </c>
      <c r="D125" s="202" t="s">
        <v>123</v>
      </c>
      <c r="E125" s="203" t="s">
        <v>286</v>
      </c>
      <c r="F125" s="204" t="s">
        <v>287</v>
      </c>
      <c r="G125" s="205" t="s">
        <v>134</v>
      </c>
      <c r="H125" s="206">
        <v>2</v>
      </c>
      <c r="I125" s="207"/>
      <c r="J125" s="208">
        <f>ROUND(I125*H125,2)</f>
        <v>0</v>
      </c>
      <c r="K125" s="204" t="s">
        <v>127</v>
      </c>
      <c r="L125" s="42"/>
      <c r="M125" s="209" t="s">
        <v>19</v>
      </c>
      <c r="N125" s="210" t="s">
        <v>43</v>
      </c>
      <c r="O125" s="82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3" t="s">
        <v>135</v>
      </c>
      <c r="AT125" s="213" t="s">
        <v>123</v>
      </c>
      <c r="AU125" s="213" t="s">
        <v>80</v>
      </c>
      <c r="AY125" s="15" t="s">
        <v>120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80</v>
      </c>
      <c r="BK125" s="214">
        <f>ROUND(I125*H125,2)</f>
        <v>0</v>
      </c>
      <c r="BL125" s="15" t="s">
        <v>135</v>
      </c>
      <c r="BM125" s="213" t="s">
        <v>288</v>
      </c>
    </row>
    <row r="126" s="2" customFormat="1" ht="24.15" customHeight="1">
      <c r="A126" s="36"/>
      <c r="B126" s="37"/>
      <c r="C126" s="202" t="s">
        <v>289</v>
      </c>
      <c r="D126" s="202" t="s">
        <v>123</v>
      </c>
      <c r="E126" s="203" t="s">
        <v>290</v>
      </c>
      <c r="F126" s="204" t="s">
        <v>291</v>
      </c>
      <c r="G126" s="205" t="s">
        <v>134</v>
      </c>
      <c r="H126" s="206">
        <v>72</v>
      </c>
      <c r="I126" s="207"/>
      <c r="J126" s="208">
        <f>ROUND(I126*H126,2)</f>
        <v>0</v>
      </c>
      <c r="K126" s="204" t="s">
        <v>127</v>
      </c>
      <c r="L126" s="42"/>
      <c r="M126" s="209" t="s">
        <v>19</v>
      </c>
      <c r="N126" s="210" t="s">
        <v>43</v>
      </c>
      <c r="O126" s="82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135</v>
      </c>
      <c r="AT126" s="213" t="s">
        <v>123</v>
      </c>
      <c r="AU126" s="213" t="s">
        <v>80</v>
      </c>
      <c r="AY126" s="15" t="s">
        <v>120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80</v>
      </c>
      <c r="BK126" s="214">
        <f>ROUND(I126*H126,2)</f>
        <v>0</v>
      </c>
      <c r="BL126" s="15" t="s">
        <v>135</v>
      </c>
      <c r="BM126" s="213" t="s">
        <v>292</v>
      </c>
    </row>
    <row r="127" s="2" customFormat="1" ht="24.15" customHeight="1">
      <c r="A127" s="36"/>
      <c r="B127" s="37"/>
      <c r="C127" s="202" t="s">
        <v>293</v>
      </c>
      <c r="D127" s="202" t="s">
        <v>123</v>
      </c>
      <c r="E127" s="203" t="s">
        <v>294</v>
      </c>
      <c r="F127" s="204" t="s">
        <v>295</v>
      </c>
      <c r="G127" s="205" t="s">
        <v>134</v>
      </c>
      <c r="H127" s="206">
        <v>5</v>
      </c>
      <c r="I127" s="207"/>
      <c r="J127" s="208">
        <f>ROUND(I127*H127,2)</f>
        <v>0</v>
      </c>
      <c r="K127" s="204" t="s">
        <v>127</v>
      </c>
      <c r="L127" s="42"/>
      <c r="M127" s="209" t="s">
        <v>19</v>
      </c>
      <c r="N127" s="210" t="s">
        <v>43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135</v>
      </c>
      <c r="AT127" s="213" t="s">
        <v>123</v>
      </c>
      <c r="AU127" s="213" t="s">
        <v>80</v>
      </c>
      <c r="AY127" s="15" t="s">
        <v>120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80</v>
      </c>
      <c r="BK127" s="214">
        <f>ROUND(I127*H127,2)</f>
        <v>0</v>
      </c>
      <c r="BL127" s="15" t="s">
        <v>135</v>
      </c>
      <c r="BM127" s="213" t="s">
        <v>296</v>
      </c>
    </row>
    <row r="128" s="2" customFormat="1" ht="24.15" customHeight="1">
      <c r="A128" s="36"/>
      <c r="B128" s="37"/>
      <c r="C128" s="202" t="s">
        <v>297</v>
      </c>
      <c r="D128" s="202" t="s">
        <v>123</v>
      </c>
      <c r="E128" s="203" t="s">
        <v>298</v>
      </c>
      <c r="F128" s="204" t="s">
        <v>299</v>
      </c>
      <c r="G128" s="205" t="s">
        <v>134</v>
      </c>
      <c r="H128" s="206">
        <v>2</v>
      </c>
      <c r="I128" s="207"/>
      <c r="J128" s="208">
        <f>ROUND(I128*H128,2)</f>
        <v>0</v>
      </c>
      <c r="K128" s="204" t="s">
        <v>127</v>
      </c>
      <c r="L128" s="42"/>
      <c r="M128" s="209" t="s">
        <v>19</v>
      </c>
      <c r="N128" s="210" t="s">
        <v>43</v>
      </c>
      <c r="O128" s="82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135</v>
      </c>
      <c r="AT128" s="213" t="s">
        <v>123</v>
      </c>
      <c r="AU128" s="213" t="s">
        <v>80</v>
      </c>
      <c r="AY128" s="15" t="s">
        <v>120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80</v>
      </c>
      <c r="BK128" s="214">
        <f>ROUND(I128*H128,2)</f>
        <v>0</v>
      </c>
      <c r="BL128" s="15" t="s">
        <v>135</v>
      </c>
      <c r="BM128" s="213" t="s">
        <v>300</v>
      </c>
    </row>
    <row r="129" s="2" customFormat="1" ht="24.15" customHeight="1">
      <c r="A129" s="36"/>
      <c r="B129" s="37"/>
      <c r="C129" s="202" t="s">
        <v>301</v>
      </c>
      <c r="D129" s="202" t="s">
        <v>123</v>
      </c>
      <c r="E129" s="203" t="s">
        <v>302</v>
      </c>
      <c r="F129" s="204" t="s">
        <v>303</v>
      </c>
      <c r="G129" s="205" t="s">
        <v>134</v>
      </c>
      <c r="H129" s="206">
        <v>9</v>
      </c>
      <c r="I129" s="207"/>
      <c r="J129" s="208">
        <f>ROUND(I129*H129,2)</f>
        <v>0</v>
      </c>
      <c r="K129" s="204" t="s">
        <v>127</v>
      </c>
      <c r="L129" s="42"/>
      <c r="M129" s="209" t="s">
        <v>19</v>
      </c>
      <c r="N129" s="210" t="s">
        <v>43</v>
      </c>
      <c r="O129" s="82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3" t="s">
        <v>135</v>
      </c>
      <c r="AT129" s="213" t="s">
        <v>123</v>
      </c>
      <c r="AU129" s="213" t="s">
        <v>80</v>
      </c>
      <c r="AY129" s="15" t="s">
        <v>120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80</v>
      </c>
      <c r="BK129" s="214">
        <f>ROUND(I129*H129,2)</f>
        <v>0</v>
      </c>
      <c r="BL129" s="15" t="s">
        <v>135</v>
      </c>
      <c r="BM129" s="213" t="s">
        <v>304</v>
      </c>
    </row>
    <row r="130" s="2" customFormat="1" ht="24.15" customHeight="1">
      <c r="A130" s="36"/>
      <c r="B130" s="37"/>
      <c r="C130" s="202" t="s">
        <v>305</v>
      </c>
      <c r="D130" s="202" t="s">
        <v>123</v>
      </c>
      <c r="E130" s="203" t="s">
        <v>306</v>
      </c>
      <c r="F130" s="204" t="s">
        <v>307</v>
      </c>
      <c r="G130" s="205" t="s">
        <v>308</v>
      </c>
      <c r="H130" s="206">
        <v>6</v>
      </c>
      <c r="I130" s="207"/>
      <c r="J130" s="208">
        <f>ROUND(I130*H130,2)</f>
        <v>0</v>
      </c>
      <c r="K130" s="204" t="s">
        <v>127</v>
      </c>
      <c r="L130" s="42"/>
      <c r="M130" s="209" t="s">
        <v>19</v>
      </c>
      <c r="N130" s="210" t="s">
        <v>43</v>
      </c>
      <c r="O130" s="82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135</v>
      </c>
      <c r="AT130" s="213" t="s">
        <v>123</v>
      </c>
      <c r="AU130" s="213" t="s">
        <v>80</v>
      </c>
      <c r="AY130" s="15" t="s">
        <v>120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80</v>
      </c>
      <c r="BK130" s="214">
        <f>ROUND(I130*H130,2)</f>
        <v>0</v>
      </c>
      <c r="BL130" s="15" t="s">
        <v>135</v>
      </c>
      <c r="BM130" s="213" t="s">
        <v>309</v>
      </c>
    </row>
    <row r="131" s="2" customFormat="1" ht="24.15" customHeight="1">
      <c r="A131" s="36"/>
      <c r="B131" s="37"/>
      <c r="C131" s="202" t="s">
        <v>310</v>
      </c>
      <c r="D131" s="202" t="s">
        <v>123</v>
      </c>
      <c r="E131" s="203" t="s">
        <v>311</v>
      </c>
      <c r="F131" s="204" t="s">
        <v>312</v>
      </c>
      <c r="G131" s="205" t="s">
        <v>134</v>
      </c>
      <c r="H131" s="206">
        <v>5</v>
      </c>
      <c r="I131" s="207"/>
      <c r="J131" s="208">
        <f>ROUND(I131*H131,2)</f>
        <v>0</v>
      </c>
      <c r="K131" s="204" t="s">
        <v>127</v>
      </c>
      <c r="L131" s="42"/>
      <c r="M131" s="209" t="s">
        <v>19</v>
      </c>
      <c r="N131" s="210" t="s">
        <v>43</v>
      </c>
      <c r="O131" s="8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135</v>
      </c>
      <c r="AT131" s="213" t="s">
        <v>123</v>
      </c>
      <c r="AU131" s="213" t="s">
        <v>80</v>
      </c>
      <c r="AY131" s="15" t="s">
        <v>120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80</v>
      </c>
      <c r="BK131" s="214">
        <f>ROUND(I131*H131,2)</f>
        <v>0</v>
      </c>
      <c r="BL131" s="15" t="s">
        <v>135</v>
      </c>
      <c r="BM131" s="213" t="s">
        <v>313</v>
      </c>
    </row>
    <row r="132" s="2" customFormat="1" ht="24.15" customHeight="1">
      <c r="A132" s="36"/>
      <c r="B132" s="37"/>
      <c r="C132" s="202" t="s">
        <v>314</v>
      </c>
      <c r="D132" s="202" t="s">
        <v>123</v>
      </c>
      <c r="E132" s="203" t="s">
        <v>315</v>
      </c>
      <c r="F132" s="204" t="s">
        <v>316</v>
      </c>
      <c r="G132" s="205" t="s">
        <v>317</v>
      </c>
      <c r="H132" s="206">
        <v>103</v>
      </c>
      <c r="I132" s="207"/>
      <c r="J132" s="208">
        <f>ROUND(I132*H132,2)</f>
        <v>0</v>
      </c>
      <c r="K132" s="204" t="s">
        <v>127</v>
      </c>
      <c r="L132" s="42"/>
      <c r="M132" s="209" t="s">
        <v>19</v>
      </c>
      <c r="N132" s="210" t="s">
        <v>43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135</v>
      </c>
      <c r="AT132" s="213" t="s">
        <v>123</v>
      </c>
      <c r="AU132" s="213" t="s">
        <v>80</v>
      </c>
      <c r="AY132" s="15" t="s">
        <v>120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80</v>
      </c>
      <c r="BK132" s="214">
        <f>ROUND(I132*H132,2)</f>
        <v>0</v>
      </c>
      <c r="BL132" s="15" t="s">
        <v>135</v>
      </c>
      <c r="BM132" s="213" t="s">
        <v>318</v>
      </c>
    </row>
    <row r="133" s="2" customFormat="1" ht="62.7" customHeight="1">
      <c r="A133" s="36"/>
      <c r="B133" s="37"/>
      <c r="C133" s="202" t="s">
        <v>319</v>
      </c>
      <c r="D133" s="202" t="s">
        <v>123</v>
      </c>
      <c r="E133" s="203" t="s">
        <v>320</v>
      </c>
      <c r="F133" s="204" t="s">
        <v>321</v>
      </c>
      <c r="G133" s="205" t="s">
        <v>134</v>
      </c>
      <c r="H133" s="206">
        <v>1</v>
      </c>
      <c r="I133" s="207"/>
      <c r="J133" s="208">
        <f>ROUND(I133*H133,2)</f>
        <v>0</v>
      </c>
      <c r="K133" s="204" t="s">
        <v>127</v>
      </c>
      <c r="L133" s="42"/>
      <c r="M133" s="209" t="s">
        <v>19</v>
      </c>
      <c r="N133" s="210" t="s">
        <v>43</v>
      </c>
      <c r="O133" s="82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3" t="s">
        <v>135</v>
      </c>
      <c r="AT133" s="213" t="s">
        <v>123</v>
      </c>
      <c r="AU133" s="213" t="s">
        <v>80</v>
      </c>
      <c r="AY133" s="15" t="s">
        <v>120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80</v>
      </c>
      <c r="BK133" s="214">
        <f>ROUND(I133*H133,2)</f>
        <v>0</v>
      </c>
      <c r="BL133" s="15" t="s">
        <v>135</v>
      </c>
      <c r="BM133" s="213" t="s">
        <v>322</v>
      </c>
    </row>
    <row r="134" s="2" customFormat="1" ht="24.15" customHeight="1">
      <c r="A134" s="36"/>
      <c r="B134" s="37"/>
      <c r="C134" s="202" t="s">
        <v>323</v>
      </c>
      <c r="D134" s="202" t="s">
        <v>123</v>
      </c>
      <c r="E134" s="203" t="s">
        <v>324</v>
      </c>
      <c r="F134" s="204" t="s">
        <v>325</v>
      </c>
      <c r="G134" s="205" t="s">
        <v>134</v>
      </c>
      <c r="H134" s="206">
        <v>4</v>
      </c>
      <c r="I134" s="207"/>
      <c r="J134" s="208">
        <f>ROUND(I134*H134,2)</f>
        <v>0</v>
      </c>
      <c r="K134" s="204" t="s">
        <v>127</v>
      </c>
      <c r="L134" s="42"/>
      <c r="M134" s="209" t="s">
        <v>19</v>
      </c>
      <c r="N134" s="210" t="s">
        <v>43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135</v>
      </c>
      <c r="AT134" s="213" t="s">
        <v>123</v>
      </c>
      <c r="AU134" s="213" t="s">
        <v>80</v>
      </c>
      <c r="AY134" s="15" t="s">
        <v>120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80</v>
      </c>
      <c r="BK134" s="214">
        <f>ROUND(I134*H134,2)</f>
        <v>0</v>
      </c>
      <c r="BL134" s="15" t="s">
        <v>135</v>
      </c>
      <c r="BM134" s="213" t="s">
        <v>326</v>
      </c>
    </row>
    <row r="135" s="2" customFormat="1" ht="55.5" customHeight="1">
      <c r="A135" s="36"/>
      <c r="B135" s="37"/>
      <c r="C135" s="202" t="s">
        <v>327</v>
      </c>
      <c r="D135" s="202" t="s">
        <v>123</v>
      </c>
      <c r="E135" s="203" t="s">
        <v>328</v>
      </c>
      <c r="F135" s="204" t="s">
        <v>329</v>
      </c>
      <c r="G135" s="205" t="s">
        <v>134</v>
      </c>
      <c r="H135" s="206">
        <v>1</v>
      </c>
      <c r="I135" s="207"/>
      <c r="J135" s="208">
        <f>ROUND(I135*H135,2)</f>
        <v>0</v>
      </c>
      <c r="K135" s="204" t="s">
        <v>127</v>
      </c>
      <c r="L135" s="42"/>
      <c r="M135" s="209" t="s">
        <v>19</v>
      </c>
      <c r="N135" s="210" t="s">
        <v>43</v>
      </c>
      <c r="O135" s="82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3" t="s">
        <v>135</v>
      </c>
      <c r="AT135" s="213" t="s">
        <v>123</v>
      </c>
      <c r="AU135" s="213" t="s">
        <v>80</v>
      </c>
      <c r="AY135" s="15" t="s">
        <v>120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5" t="s">
        <v>80</v>
      </c>
      <c r="BK135" s="214">
        <f>ROUND(I135*H135,2)</f>
        <v>0</v>
      </c>
      <c r="BL135" s="15" t="s">
        <v>135</v>
      </c>
      <c r="BM135" s="213" t="s">
        <v>330</v>
      </c>
    </row>
    <row r="136" s="2" customFormat="1" ht="49.05" customHeight="1">
      <c r="A136" s="36"/>
      <c r="B136" s="37"/>
      <c r="C136" s="202" t="s">
        <v>331</v>
      </c>
      <c r="D136" s="202" t="s">
        <v>123</v>
      </c>
      <c r="E136" s="203" t="s">
        <v>332</v>
      </c>
      <c r="F136" s="204" t="s">
        <v>333</v>
      </c>
      <c r="G136" s="205" t="s">
        <v>134</v>
      </c>
      <c r="H136" s="206">
        <v>4</v>
      </c>
      <c r="I136" s="207"/>
      <c r="J136" s="208">
        <f>ROUND(I136*H136,2)</f>
        <v>0</v>
      </c>
      <c r="K136" s="204" t="s">
        <v>127</v>
      </c>
      <c r="L136" s="42"/>
      <c r="M136" s="209" t="s">
        <v>19</v>
      </c>
      <c r="N136" s="210" t="s">
        <v>43</v>
      </c>
      <c r="O136" s="8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3" t="s">
        <v>135</v>
      </c>
      <c r="AT136" s="213" t="s">
        <v>123</v>
      </c>
      <c r="AU136" s="213" t="s">
        <v>80</v>
      </c>
      <c r="AY136" s="15" t="s">
        <v>120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80</v>
      </c>
      <c r="BK136" s="214">
        <f>ROUND(I136*H136,2)</f>
        <v>0</v>
      </c>
      <c r="BL136" s="15" t="s">
        <v>135</v>
      </c>
      <c r="BM136" s="213" t="s">
        <v>334</v>
      </c>
    </row>
    <row r="137" s="2" customFormat="1" ht="33" customHeight="1">
      <c r="A137" s="36"/>
      <c r="B137" s="37"/>
      <c r="C137" s="202" t="s">
        <v>335</v>
      </c>
      <c r="D137" s="202" t="s">
        <v>123</v>
      </c>
      <c r="E137" s="203" t="s">
        <v>336</v>
      </c>
      <c r="F137" s="204" t="s">
        <v>337</v>
      </c>
      <c r="G137" s="205" t="s">
        <v>134</v>
      </c>
      <c r="H137" s="206">
        <v>7</v>
      </c>
      <c r="I137" s="207"/>
      <c r="J137" s="208">
        <f>ROUND(I137*H137,2)</f>
        <v>0</v>
      </c>
      <c r="K137" s="204" t="s">
        <v>127</v>
      </c>
      <c r="L137" s="42"/>
      <c r="M137" s="209" t="s">
        <v>19</v>
      </c>
      <c r="N137" s="210" t="s">
        <v>43</v>
      </c>
      <c r="O137" s="82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135</v>
      </c>
      <c r="AT137" s="213" t="s">
        <v>123</v>
      </c>
      <c r="AU137" s="213" t="s">
        <v>80</v>
      </c>
      <c r="AY137" s="15" t="s">
        <v>120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80</v>
      </c>
      <c r="BK137" s="214">
        <f>ROUND(I137*H137,2)</f>
        <v>0</v>
      </c>
      <c r="BL137" s="15" t="s">
        <v>135</v>
      </c>
      <c r="BM137" s="213" t="s">
        <v>338</v>
      </c>
    </row>
    <row r="138" s="2" customFormat="1" ht="24.15" customHeight="1">
      <c r="A138" s="36"/>
      <c r="B138" s="37"/>
      <c r="C138" s="202" t="s">
        <v>339</v>
      </c>
      <c r="D138" s="202" t="s">
        <v>123</v>
      </c>
      <c r="E138" s="203" t="s">
        <v>340</v>
      </c>
      <c r="F138" s="204" t="s">
        <v>341</v>
      </c>
      <c r="G138" s="205" t="s">
        <v>134</v>
      </c>
      <c r="H138" s="206">
        <v>1</v>
      </c>
      <c r="I138" s="207"/>
      <c r="J138" s="208">
        <f>ROUND(I138*H138,2)</f>
        <v>0</v>
      </c>
      <c r="K138" s="204" t="s">
        <v>127</v>
      </c>
      <c r="L138" s="42"/>
      <c r="M138" s="209" t="s">
        <v>19</v>
      </c>
      <c r="N138" s="210" t="s">
        <v>43</v>
      </c>
      <c r="O138" s="82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3" t="s">
        <v>135</v>
      </c>
      <c r="AT138" s="213" t="s">
        <v>123</v>
      </c>
      <c r="AU138" s="213" t="s">
        <v>80</v>
      </c>
      <c r="AY138" s="15" t="s">
        <v>120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80</v>
      </c>
      <c r="BK138" s="214">
        <f>ROUND(I138*H138,2)</f>
        <v>0</v>
      </c>
      <c r="BL138" s="15" t="s">
        <v>135</v>
      </c>
      <c r="BM138" s="213" t="s">
        <v>342</v>
      </c>
    </row>
    <row r="139" s="2" customFormat="1" ht="78" customHeight="1">
      <c r="A139" s="36"/>
      <c r="B139" s="37"/>
      <c r="C139" s="202" t="s">
        <v>343</v>
      </c>
      <c r="D139" s="202" t="s">
        <v>123</v>
      </c>
      <c r="E139" s="203" t="s">
        <v>344</v>
      </c>
      <c r="F139" s="204" t="s">
        <v>345</v>
      </c>
      <c r="G139" s="205" t="s">
        <v>346</v>
      </c>
      <c r="H139" s="206">
        <v>207.59999999999999</v>
      </c>
      <c r="I139" s="207"/>
      <c r="J139" s="208">
        <f>ROUND(I139*H139,2)</f>
        <v>0</v>
      </c>
      <c r="K139" s="204" t="s">
        <v>127</v>
      </c>
      <c r="L139" s="42"/>
      <c r="M139" s="209" t="s">
        <v>19</v>
      </c>
      <c r="N139" s="210" t="s">
        <v>43</v>
      </c>
      <c r="O139" s="8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3" t="s">
        <v>135</v>
      </c>
      <c r="AT139" s="213" t="s">
        <v>123</v>
      </c>
      <c r="AU139" s="213" t="s">
        <v>80</v>
      </c>
      <c r="AY139" s="15" t="s">
        <v>120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5" t="s">
        <v>80</v>
      </c>
      <c r="BK139" s="214">
        <f>ROUND(I139*H139,2)</f>
        <v>0</v>
      </c>
      <c r="BL139" s="15" t="s">
        <v>135</v>
      </c>
      <c r="BM139" s="213" t="s">
        <v>347</v>
      </c>
    </row>
    <row r="140" s="2" customFormat="1" ht="49.05" customHeight="1">
      <c r="A140" s="36"/>
      <c r="B140" s="37"/>
      <c r="C140" s="202" t="s">
        <v>348</v>
      </c>
      <c r="D140" s="202" t="s">
        <v>123</v>
      </c>
      <c r="E140" s="203" t="s">
        <v>349</v>
      </c>
      <c r="F140" s="204" t="s">
        <v>350</v>
      </c>
      <c r="G140" s="205" t="s">
        <v>346</v>
      </c>
      <c r="H140" s="206">
        <v>207.59999999999999</v>
      </c>
      <c r="I140" s="207"/>
      <c r="J140" s="208">
        <f>ROUND(I140*H140,2)</f>
        <v>0</v>
      </c>
      <c r="K140" s="204" t="s">
        <v>127</v>
      </c>
      <c r="L140" s="42"/>
      <c r="M140" s="225" t="s">
        <v>19</v>
      </c>
      <c r="N140" s="226" t="s">
        <v>43</v>
      </c>
      <c r="O140" s="227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3" t="s">
        <v>135</v>
      </c>
      <c r="AT140" s="213" t="s">
        <v>123</v>
      </c>
      <c r="AU140" s="213" t="s">
        <v>80</v>
      </c>
      <c r="AY140" s="15" t="s">
        <v>120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80</v>
      </c>
      <c r="BK140" s="214">
        <f>ROUND(I140*H140,2)</f>
        <v>0</v>
      </c>
      <c r="BL140" s="15" t="s">
        <v>135</v>
      </c>
      <c r="BM140" s="213" t="s">
        <v>351</v>
      </c>
    </row>
    <row r="141" s="2" customFormat="1" ht="6.96" customHeight="1">
      <c r="A141" s="36"/>
      <c r="B141" s="57"/>
      <c r="C141" s="58"/>
      <c r="D141" s="58"/>
      <c r="E141" s="58"/>
      <c r="F141" s="58"/>
      <c r="G141" s="58"/>
      <c r="H141" s="58"/>
      <c r="I141" s="58"/>
      <c r="J141" s="58"/>
      <c r="K141" s="58"/>
      <c r="L141" s="42"/>
      <c r="M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</sheetData>
  <sheetProtection sheet="1" autoFilter="0" formatColumns="0" formatRows="0" objects="1" scenarios="1" spinCount="100000" saltValue="pO1wbmz6/ZuyvYCFkwJm+ucQAYyK8sL4axZ//V5P/ejxPCrgr2AoVEY/GNkvzC1ujjo3g0wa5IBtQSsJqRTe1Q==" hashValue="U2vv7qkvP4h4bl6wtMZC60jyuHLmOSNuZ9awZeF0VdLiUcWmHmbIJUESSAxUKYX5C2U6oacU6RBqXRHWK86dLA==" algorithmName="SHA-512" password="CC35"/>
  <autoFilter ref="C81:K14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95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TV v žst. Skalice nad Svitavou, Rájec-Jestřebí, Hodonín a Lanžhot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352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14. 6. 2021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ROUND((SUM(BE83:BE137)),  2)</f>
        <v>0</v>
      </c>
      <c r="G33" s="36"/>
      <c r="H33" s="36"/>
      <c r="I33" s="146">
        <v>0.20999999999999999</v>
      </c>
      <c r="J33" s="145">
        <f>ROUND(((SUM(BE83:BE137))*I33),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ROUND((SUM(BF83:BF137)),  2)</f>
        <v>0</v>
      </c>
      <c r="G34" s="36"/>
      <c r="H34" s="36"/>
      <c r="I34" s="146">
        <v>0.14999999999999999</v>
      </c>
      <c r="J34" s="145">
        <f>ROUND(((SUM(BF83:BF137))*I34),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ROUND((SUM(BG83:BG137)),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ROUND((SUM(BH83:BH137)),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ROUND((SUM(BI83:BI137)),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TV v žst. Skalice nad Svitavou, Rájec-Jestřebí, Hodonín a Lanžhot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02 - SO 02 Demontáž TV v žst. Rájec - Jestřebí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žst. Skalice n Sv., Rájec-J., Ho, Lt</v>
      </c>
      <c r="G52" s="38"/>
      <c r="H52" s="38"/>
      <c r="I52" s="30" t="s">
        <v>23</v>
      </c>
      <c r="J52" s="70" t="str">
        <f>IF(J12="","",J12)</f>
        <v>14. 6. 2021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organizace, OŘ Brno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SUDOP Brno, spol. s r.o.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99</v>
      </c>
      <c r="D57" s="160"/>
      <c r="E57" s="160"/>
      <c r="F57" s="160"/>
      <c r="G57" s="160"/>
      <c r="H57" s="160"/>
      <c r="I57" s="160"/>
      <c r="J57" s="161" t="s">
        <v>100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101</v>
      </c>
    </row>
    <row r="60" s="9" customFormat="1" ht="24.96" customHeight="1">
      <c r="A60" s="9"/>
      <c r="B60" s="163"/>
      <c r="C60" s="164"/>
      <c r="D60" s="165" t="s">
        <v>102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353</v>
      </c>
      <c r="E61" s="172"/>
      <c r="F61" s="172"/>
      <c r="G61" s="172"/>
      <c r="H61" s="172"/>
      <c r="I61" s="172"/>
      <c r="J61" s="173">
        <f>J85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103</v>
      </c>
      <c r="E62" s="172"/>
      <c r="F62" s="172"/>
      <c r="G62" s="172"/>
      <c r="H62" s="172"/>
      <c r="I62" s="172"/>
      <c r="J62" s="173">
        <f>J102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3"/>
      <c r="C63" s="164"/>
      <c r="D63" s="165" t="s">
        <v>104</v>
      </c>
      <c r="E63" s="166"/>
      <c r="F63" s="166"/>
      <c r="G63" s="166"/>
      <c r="H63" s="166"/>
      <c r="I63" s="166"/>
      <c r="J63" s="167">
        <f>J104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105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Oprava TV v žst. Skalice nad Svitavou, Rájec-Jestřebí, Hodonín a Lanžhot</v>
      </c>
      <c r="F73" s="30"/>
      <c r="G73" s="30"/>
      <c r="H73" s="30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96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SO 02 - SO 02 Demontáž TV v žst. Rájec - Jestřebí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>žst. Skalice n Sv., Rájec-J., Ho, Lt</v>
      </c>
      <c r="G77" s="38"/>
      <c r="H77" s="38"/>
      <c r="I77" s="30" t="s">
        <v>23</v>
      </c>
      <c r="J77" s="70" t="str">
        <f>IF(J12="","",J12)</f>
        <v>14. 6. 2021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>Správa železnic, státní organizace, OŘ Brno</v>
      </c>
      <c r="G79" s="38"/>
      <c r="H79" s="38"/>
      <c r="I79" s="30" t="s">
        <v>31</v>
      </c>
      <c r="J79" s="34" t="str">
        <f>E21</f>
        <v xml:space="preserve">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25.65" customHeight="1">
      <c r="A80" s="36"/>
      <c r="B80" s="37"/>
      <c r="C80" s="30" t="s">
        <v>29</v>
      </c>
      <c r="D80" s="38"/>
      <c r="E80" s="38"/>
      <c r="F80" s="25" t="str">
        <f>IF(E18="","",E18)</f>
        <v>Vyplň údaj</v>
      </c>
      <c r="G80" s="38"/>
      <c r="H80" s="38"/>
      <c r="I80" s="30" t="s">
        <v>34</v>
      </c>
      <c r="J80" s="34" t="str">
        <f>E24</f>
        <v>SUDOP Brno, spol. s r.o.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75"/>
      <c r="B82" s="176"/>
      <c r="C82" s="177" t="s">
        <v>106</v>
      </c>
      <c r="D82" s="178" t="s">
        <v>57</v>
      </c>
      <c r="E82" s="178" t="s">
        <v>53</v>
      </c>
      <c r="F82" s="178" t="s">
        <v>54</v>
      </c>
      <c r="G82" s="178" t="s">
        <v>107</v>
      </c>
      <c r="H82" s="178" t="s">
        <v>108</v>
      </c>
      <c r="I82" s="178" t="s">
        <v>109</v>
      </c>
      <c r="J82" s="178" t="s">
        <v>100</v>
      </c>
      <c r="K82" s="179" t="s">
        <v>110</v>
      </c>
      <c r="L82" s="180"/>
      <c r="M82" s="90" t="s">
        <v>19</v>
      </c>
      <c r="N82" s="91" t="s">
        <v>42</v>
      </c>
      <c r="O82" s="91" t="s">
        <v>111</v>
      </c>
      <c r="P82" s="91" t="s">
        <v>112</v>
      </c>
      <c r="Q82" s="91" t="s">
        <v>113</v>
      </c>
      <c r="R82" s="91" t="s">
        <v>114</v>
      </c>
      <c r="S82" s="91" t="s">
        <v>115</v>
      </c>
      <c r="T82" s="92" t="s">
        <v>116</v>
      </c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6"/>
      <c r="B83" s="37"/>
      <c r="C83" s="97" t="s">
        <v>117</v>
      </c>
      <c r="D83" s="38"/>
      <c r="E83" s="38"/>
      <c r="F83" s="38"/>
      <c r="G83" s="38"/>
      <c r="H83" s="38"/>
      <c r="I83" s="38"/>
      <c r="J83" s="181">
        <f>BK83</f>
        <v>0</v>
      </c>
      <c r="K83" s="38"/>
      <c r="L83" s="42"/>
      <c r="M83" s="93"/>
      <c r="N83" s="182"/>
      <c r="O83" s="94"/>
      <c r="P83" s="183">
        <f>P84+P104</f>
        <v>0</v>
      </c>
      <c r="Q83" s="94"/>
      <c r="R83" s="183">
        <f>R84+R104</f>
        <v>0.73436000000000001</v>
      </c>
      <c r="S83" s="94"/>
      <c r="T83" s="184">
        <f>T84+T104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71</v>
      </c>
      <c r="AU83" s="15" t="s">
        <v>101</v>
      </c>
      <c r="BK83" s="185">
        <f>BK84+BK104</f>
        <v>0</v>
      </c>
    </row>
    <row r="84" s="12" customFormat="1" ht="25.92" customHeight="1">
      <c r="A84" s="12"/>
      <c r="B84" s="186"/>
      <c r="C84" s="187"/>
      <c r="D84" s="188" t="s">
        <v>71</v>
      </c>
      <c r="E84" s="189" t="s">
        <v>118</v>
      </c>
      <c r="F84" s="189" t="s">
        <v>119</v>
      </c>
      <c r="G84" s="187"/>
      <c r="H84" s="187"/>
      <c r="I84" s="190"/>
      <c r="J84" s="191">
        <f>BK84</f>
        <v>0</v>
      </c>
      <c r="K84" s="187"/>
      <c r="L84" s="192"/>
      <c r="M84" s="193"/>
      <c r="N84" s="194"/>
      <c r="O84" s="194"/>
      <c r="P84" s="195">
        <f>P85+P102</f>
        <v>0</v>
      </c>
      <c r="Q84" s="194"/>
      <c r="R84" s="195">
        <f>R85+R102</f>
        <v>0.73436000000000001</v>
      </c>
      <c r="S84" s="194"/>
      <c r="T84" s="196">
        <f>T85+T102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80</v>
      </c>
      <c r="AT84" s="198" t="s">
        <v>71</v>
      </c>
      <c r="AU84" s="198" t="s">
        <v>72</v>
      </c>
      <c r="AY84" s="197" t="s">
        <v>120</v>
      </c>
      <c r="BK84" s="199">
        <f>BK85+BK102</f>
        <v>0</v>
      </c>
    </row>
    <row r="85" s="12" customFormat="1" ht="22.8" customHeight="1">
      <c r="A85" s="12"/>
      <c r="B85" s="186"/>
      <c r="C85" s="187"/>
      <c r="D85" s="188" t="s">
        <v>71</v>
      </c>
      <c r="E85" s="200" t="s">
        <v>137</v>
      </c>
      <c r="F85" s="200" t="s">
        <v>354</v>
      </c>
      <c r="G85" s="187"/>
      <c r="H85" s="187"/>
      <c r="I85" s="190"/>
      <c r="J85" s="201">
        <f>BK85</f>
        <v>0</v>
      </c>
      <c r="K85" s="187"/>
      <c r="L85" s="192"/>
      <c r="M85" s="193"/>
      <c r="N85" s="194"/>
      <c r="O85" s="194"/>
      <c r="P85" s="195">
        <f>SUM(P86:P101)</f>
        <v>0</v>
      </c>
      <c r="Q85" s="194"/>
      <c r="R85" s="195">
        <f>SUM(R86:R101)</f>
        <v>0.73436000000000001</v>
      </c>
      <c r="S85" s="194"/>
      <c r="T85" s="196">
        <f>SUM(T86:T101)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80</v>
      </c>
      <c r="AY85" s="197" t="s">
        <v>120</v>
      </c>
      <c r="BK85" s="199">
        <f>SUM(BK86:BK101)</f>
        <v>0</v>
      </c>
    </row>
    <row r="86" s="2" customFormat="1" ht="24.15" customHeight="1">
      <c r="A86" s="36"/>
      <c r="B86" s="37"/>
      <c r="C86" s="202" t="s">
        <v>80</v>
      </c>
      <c r="D86" s="202" t="s">
        <v>123</v>
      </c>
      <c r="E86" s="203" t="s">
        <v>355</v>
      </c>
      <c r="F86" s="204" t="s">
        <v>356</v>
      </c>
      <c r="G86" s="205" t="s">
        <v>134</v>
      </c>
      <c r="H86" s="206">
        <v>4</v>
      </c>
      <c r="I86" s="207"/>
      <c r="J86" s="208">
        <f>ROUND(I86*H86,2)</f>
        <v>0</v>
      </c>
      <c r="K86" s="204" t="s">
        <v>357</v>
      </c>
      <c r="L86" s="42"/>
      <c r="M86" s="209" t="s">
        <v>19</v>
      </c>
      <c r="N86" s="210" t="s">
        <v>43</v>
      </c>
      <c r="O86" s="82"/>
      <c r="P86" s="211">
        <f>O86*H86</f>
        <v>0</v>
      </c>
      <c r="Q86" s="211">
        <v>0.17488999999999999</v>
      </c>
      <c r="R86" s="211">
        <f>Q86*H86</f>
        <v>0.69955999999999996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128</v>
      </c>
      <c r="AT86" s="213" t="s">
        <v>123</v>
      </c>
      <c r="AU86" s="213" t="s">
        <v>82</v>
      </c>
      <c r="AY86" s="15" t="s">
        <v>120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80</v>
      </c>
      <c r="BK86" s="214">
        <f>ROUND(I86*H86,2)</f>
        <v>0</v>
      </c>
      <c r="BL86" s="15" t="s">
        <v>128</v>
      </c>
      <c r="BM86" s="213" t="s">
        <v>358</v>
      </c>
    </row>
    <row r="87" s="2" customFormat="1">
      <c r="A87" s="36"/>
      <c r="B87" s="37"/>
      <c r="C87" s="38"/>
      <c r="D87" s="230" t="s">
        <v>359</v>
      </c>
      <c r="E87" s="38"/>
      <c r="F87" s="231" t="s">
        <v>360</v>
      </c>
      <c r="G87" s="38"/>
      <c r="H87" s="38"/>
      <c r="I87" s="232"/>
      <c r="J87" s="38"/>
      <c r="K87" s="38"/>
      <c r="L87" s="42"/>
      <c r="M87" s="233"/>
      <c r="N87" s="234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359</v>
      </c>
      <c r="AU87" s="15" t="s">
        <v>82</v>
      </c>
    </row>
    <row r="88" s="2" customFormat="1" ht="16.5" customHeight="1">
      <c r="A88" s="36"/>
      <c r="B88" s="37"/>
      <c r="C88" s="202" t="s">
        <v>82</v>
      </c>
      <c r="D88" s="202" t="s">
        <v>123</v>
      </c>
      <c r="E88" s="203" t="s">
        <v>361</v>
      </c>
      <c r="F88" s="204" t="s">
        <v>362</v>
      </c>
      <c r="G88" s="205" t="s">
        <v>187</v>
      </c>
      <c r="H88" s="206">
        <v>5</v>
      </c>
      <c r="I88" s="207"/>
      <c r="J88" s="208">
        <f>ROUND(I88*H88,2)</f>
        <v>0</v>
      </c>
      <c r="K88" s="204" t="s">
        <v>357</v>
      </c>
      <c r="L88" s="42"/>
      <c r="M88" s="209" t="s">
        <v>19</v>
      </c>
      <c r="N88" s="210" t="s">
        <v>43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128</v>
      </c>
      <c r="AT88" s="213" t="s">
        <v>123</v>
      </c>
      <c r="AU88" s="213" t="s">
        <v>82</v>
      </c>
      <c r="AY88" s="15" t="s">
        <v>120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80</v>
      </c>
      <c r="BK88" s="214">
        <f>ROUND(I88*H88,2)</f>
        <v>0</v>
      </c>
      <c r="BL88" s="15" t="s">
        <v>128</v>
      </c>
      <c r="BM88" s="213" t="s">
        <v>363</v>
      </c>
    </row>
    <row r="89" s="2" customFormat="1">
      <c r="A89" s="36"/>
      <c r="B89" s="37"/>
      <c r="C89" s="38"/>
      <c r="D89" s="230" t="s">
        <v>359</v>
      </c>
      <c r="E89" s="38"/>
      <c r="F89" s="231" t="s">
        <v>364</v>
      </c>
      <c r="G89" s="38"/>
      <c r="H89" s="38"/>
      <c r="I89" s="232"/>
      <c r="J89" s="38"/>
      <c r="K89" s="38"/>
      <c r="L89" s="42"/>
      <c r="M89" s="233"/>
      <c r="N89" s="234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359</v>
      </c>
      <c r="AU89" s="15" t="s">
        <v>82</v>
      </c>
    </row>
    <row r="90" s="2" customFormat="1" ht="16.5" customHeight="1">
      <c r="A90" s="36"/>
      <c r="B90" s="37"/>
      <c r="C90" s="202" t="s">
        <v>137</v>
      </c>
      <c r="D90" s="202" t="s">
        <v>123</v>
      </c>
      <c r="E90" s="203" t="s">
        <v>365</v>
      </c>
      <c r="F90" s="204" t="s">
        <v>366</v>
      </c>
      <c r="G90" s="205" t="s">
        <v>187</v>
      </c>
      <c r="H90" s="206">
        <v>5</v>
      </c>
      <c r="I90" s="207"/>
      <c r="J90" s="208">
        <f>ROUND(I90*H90,2)</f>
        <v>0</v>
      </c>
      <c r="K90" s="204" t="s">
        <v>357</v>
      </c>
      <c r="L90" s="42"/>
      <c r="M90" s="209" t="s">
        <v>19</v>
      </c>
      <c r="N90" s="210" t="s">
        <v>43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128</v>
      </c>
      <c r="AT90" s="213" t="s">
        <v>123</v>
      </c>
      <c r="AU90" s="213" t="s">
        <v>82</v>
      </c>
      <c r="AY90" s="15" t="s">
        <v>120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80</v>
      </c>
      <c r="BK90" s="214">
        <f>ROUND(I90*H90,2)</f>
        <v>0</v>
      </c>
      <c r="BL90" s="15" t="s">
        <v>128</v>
      </c>
      <c r="BM90" s="213" t="s">
        <v>367</v>
      </c>
    </row>
    <row r="91" s="2" customFormat="1">
      <c r="A91" s="36"/>
      <c r="B91" s="37"/>
      <c r="C91" s="38"/>
      <c r="D91" s="230" t="s">
        <v>359</v>
      </c>
      <c r="E91" s="38"/>
      <c r="F91" s="231" t="s">
        <v>368</v>
      </c>
      <c r="G91" s="38"/>
      <c r="H91" s="38"/>
      <c r="I91" s="232"/>
      <c r="J91" s="38"/>
      <c r="K91" s="38"/>
      <c r="L91" s="42"/>
      <c r="M91" s="233"/>
      <c r="N91" s="234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359</v>
      </c>
      <c r="AU91" s="15" t="s">
        <v>82</v>
      </c>
    </row>
    <row r="92" s="2" customFormat="1" ht="21.75" customHeight="1">
      <c r="A92" s="36"/>
      <c r="B92" s="37"/>
      <c r="C92" s="215" t="s">
        <v>128</v>
      </c>
      <c r="D92" s="215" t="s">
        <v>156</v>
      </c>
      <c r="E92" s="216" t="s">
        <v>369</v>
      </c>
      <c r="F92" s="217" t="s">
        <v>370</v>
      </c>
      <c r="G92" s="218" t="s">
        <v>134</v>
      </c>
      <c r="H92" s="219">
        <v>4</v>
      </c>
      <c r="I92" s="220"/>
      <c r="J92" s="221">
        <f>ROUND(I92*H92,2)</f>
        <v>0</v>
      </c>
      <c r="K92" s="217" t="s">
        <v>357</v>
      </c>
      <c r="L92" s="222"/>
      <c r="M92" s="223" t="s">
        <v>19</v>
      </c>
      <c r="N92" s="224" t="s">
        <v>43</v>
      </c>
      <c r="O92" s="82"/>
      <c r="P92" s="211">
        <f>O92*H92</f>
        <v>0</v>
      </c>
      <c r="Q92" s="211">
        <v>0.0053</v>
      </c>
      <c r="R92" s="211">
        <f>Q92*H92</f>
        <v>0.0212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155</v>
      </c>
      <c r="AT92" s="213" t="s">
        <v>156</v>
      </c>
      <c r="AU92" s="213" t="s">
        <v>82</v>
      </c>
      <c r="AY92" s="15" t="s">
        <v>120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80</v>
      </c>
      <c r="BK92" s="214">
        <f>ROUND(I92*H92,2)</f>
        <v>0</v>
      </c>
      <c r="BL92" s="15" t="s">
        <v>128</v>
      </c>
      <c r="BM92" s="213" t="s">
        <v>371</v>
      </c>
    </row>
    <row r="93" s="2" customFormat="1">
      <c r="A93" s="36"/>
      <c r="B93" s="37"/>
      <c r="C93" s="38"/>
      <c r="D93" s="230" t="s">
        <v>359</v>
      </c>
      <c r="E93" s="38"/>
      <c r="F93" s="231" t="s">
        <v>372</v>
      </c>
      <c r="G93" s="38"/>
      <c r="H93" s="38"/>
      <c r="I93" s="232"/>
      <c r="J93" s="38"/>
      <c r="K93" s="38"/>
      <c r="L93" s="42"/>
      <c r="M93" s="233"/>
      <c r="N93" s="234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359</v>
      </c>
      <c r="AU93" s="15" t="s">
        <v>82</v>
      </c>
    </row>
    <row r="94" s="2" customFormat="1" ht="16.5" customHeight="1">
      <c r="A94" s="36"/>
      <c r="B94" s="37"/>
      <c r="C94" s="215" t="s">
        <v>121</v>
      </c>
      <c r="D94" s="215" t="s">
        <v>156</v>
      </c>
      <c r="E94" s="216" t="s">
        <v>373</v>
      </c>
      <c r="F94" s="217" t="s">
        <v>374</v>
      </c>
      <c r="G94" s="218" t="s">
        <v>187</v>
      </c>
      <c r="H94" s="219">
        <v>5</v>
      </c>
      <c r="I94" s="220"/>
      <c r="J94" s="221">
        <f>ROUND(I94*H94,2)</f>
        <v>0</v>
      </c>
      <c r="K94" s="217" t="s">
        <v>357</v>
      </c>
      <c r="L94" s="222"/>
      <c r="M94" s="223" t="s">
        <v>19</v>
      </c>
      <c r="N94" s="224" t="s">
        <v>43</v>
      </c>
      <c r="O94" s="82"/>
      <c r="P94" s="211">
        <f>O94*H94</f>
        <v>0</v>
      </c>
      <c r="Q94" s="211">
        <v>0.00248</v>
      </c>
      <c r="R94" s="211">
        <f>Q94*H94</f>
        <v>0.0124</v>
      </c>
      <c r="S94" s="211">
        <v>0</v>
      </c>
      <c r="T94" s="21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3" t="s">
        <v>155</v>
      </c>
      <c r="AT94" s="213" t="s">
        <v>156</v>
      </c>
      <c r="AU94" s="213" t="s">
        <v>82</v>
      </c>
      <c r="AY94" s="15" t="s">
        <v>120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80</v>
      </c>
      <c r="BK94" s="214">
        <f>ROUND(I94*H94,2)</f>
        <v>0</v>
      </c>
      <c r="BL94" s="15" t="s">
        <v>128</v>
      </c>
      <c r="BM94" s="213" t="s">
        <v>375</v>
      </c>
    </row>
    <row r="95" s="2" customFormat="1">
      <c r="A95" s="36"/>
      <c r="B95" s="37"/>
      <c r="C95" s="38"/>
      <c r="D95" s="230" t="s">
        <v>359</v>
      </c>
      <c r="E95" s="38"/>
      <c r="F95" s="231" t="s">
        <v>376</v>
      </c>
      <c r="G95" s="38"/>
      <c r="H95" s="38"/>
      <c r="I95" s="232"/>
      <c r="J95" s="38"/>
      <c r="K95" s="38"/>
      <c r="L95" s="42"/>
      <c r="M95" s="233"/>
      <c r="N95" s="234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359</v>
      </c>
      <c r="AU95" s="15" t="s">
        <v>82</v>
      </c>
    </row>
    <row r="96" s="2" customFormat="1" ht="16.5" customHeight="1">
      <c r="A96" s="36"/>
      <c r="B96" s="37"/>
      <c r="C96" s="215" t="s">
        <v>147</v>
      </c>
      <c r="D96" s="215" t="s">
        <v>156</v>
      </c>
      <c r="E96" s="216" t="s">
        <v>377</v>
      </c>
      <c r="F96" s="217" t="s">
        <v>378</v>
      </c>
      <c r="G96" s="218" t="s">
        <v>187</v>
      </c>
      <c r="H96" s="219">
        <v>5</v>
      </c>
      <c r="I96" s="220"/>
      <c r="J96" s="221">
        <f>ROUND(I96*H96,2)</f>
        <v>0</v>
      </c>
      <c r="K96" s="217" t="s">
        <v>357</v>
      </c>
      <c r="L96" s="222"/>
      <c r="M96" s="223" t="s">
        <v>19</v>
      </c>
      <c r="N96" s="224" t="s">
        <v>43</v>
      </c>
      <c r="O96" s="82"/>
      <c r="P96" s="211">
        <f>O96*H96</f>
        <v>0</v>
      </c>
      <c r="Q96" s="211">
        <v>0.00010000000000000001</v>
      </c>
      <c r="R96" s="211">
        <f>Q96*H96</f>
        <v>0.00050000000000000001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155</v>
      </c>
      <c r="AT96" s="213" t="s">
        <v>156</v>
      </c>
      <c r="AU96" s="213" t="s">
        <v>82</v>
      </c>
      <c r="AY96" s="15" t="s">
        <v>120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128</v>
      </c>
      <c r="BM96" s="213" t="s">
        <v>379</v>
      </c>
    </row>
    <row r="97" s="2" customFormat="1">
      <c r="A97" s="36"/>
      <c r="B97" s="37"/>
      <c r="C97" s="38"/>
      <c r="D97" s="230" t="s">
        <v>359</v>
      </c>
      <c r="E97" s="38"/>
      <c r="F97" s="231" t="s">
        <v>380</v>
      </c>
      <c r="G97" s="38"/>
      <c r="H97" s="38"/>
      <c r="I97" s="232"/>
      <c r="J97" s="38"/>
      <c r="K97" s="38"/>
      <c r="L97" s="42"/>
      <c r="M97" s="233"/>
      <c r="N97" s="234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359</v>
      </c>
      <c r="AU97" s="15" t="s">
        <v>82</v>
      </c>
    </row>
    <row r="98" s="2" customFormat="1" ht="16.5" customHeight="1">
      <c r="A98" s="36"/>
      <c r="B98" s="37"/>
      <c r="C98" s="215" t="s">
        <v>151</v>
      </c>
      <c r="D98" s="215" t="s">
        <v>156</v>
      </c>
      <c r="E98" s="216" t="s">
        <v>381</v>
      </c>
      <c r="F98" s="217" t="s">
        <v>382</v>
      </c>
      <c r="G98" s="218" t="s">
        <v>187</v>
      </c>
      <c r="H98" s="219">
        <v>15</v>
      </c>
      <c r="I98" s="220"/>
      <c r="J98" s="221">
        <f>ROUND(I98*H98,2)</f>
        <v>0</v>
      </c>
      <c r="K98" s="217" t="s">
        <v>357</v>
      </c>
      <c r="L98" s="222"/>
      <c r="M98" s="223" t="s">
        <v>19</v>
      </c>
      <c r="N98" s="224" t="s">
        <v>43</v>
      </c>
      <c r="O98" s="82"/>
      <c r="P98" s="211">
        <f>O98*H98</f>
        <v>0</v>
      </c>
      <c r="Q98" s="211">
        <v>4.0000000000000003E-05</v>
      </c>
      <c r="R98" s="211">
        <f>Q98*H98</f>
        <v>0.00060000000000000006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155</v>
      </c>
      <c r="AT98" s="213" t="s">
        <v>156</v>
      </c>
      <c r="AU98" s="213" t="s">
        <v>82</v>
      </c>
      <c r="AY98" s="15" t="s">
        <v>120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128</v>
      </c>
      <c r="BM98" s="213" t="s">
        <v>383</v>
      </c>
    </row>
    <row r="99" s="2" customFormat="1">
      <c r="A99" s="36"/>
      <c r="B99" s="37"/>
      <c r="C99" s="38"/>
      <c r="D99" s="230" t="s">
        <v>359</v>
      </c>
      <c r="E99" s="38"/>
      <c r="F99" s="231" t="s">
        <v>384</v>
      </c>
      <c r="G99" s="38"/>
      <c r="H99" s="38"/>
      <c r="I99" s="232"/>
      <c r="J99" s="38"/>
      <c r="K99" s="38"/>
      <c r="L99" s="42"/>
      <c r="M99" s="233"/>
      <c r="N99" s="234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359</v>
      </c>
      <c r="AU99" s="15" t="s">
        <v>82</v>
      </c>
    </row>
    <row r="100" s="2" customFormat="1" ht="16.5" customHeight="1">
      <c r="A100" s="36"/>
      <c r="B100" s="37"/>
      <c r="C100" s="215" t="s">
        <v>155</v>
      </c>
      <c r="D100" s="215" t="s">
        <v>156</v>
      </c>
      <c r="E100" s="216" t="s">
        <v>385</v>
      </c>
      <c r="F100" s="217" t="s">
        <v>386</v>
      </c>
      <c r="G100" s="218" t="s">
        <v>187</v>
      </c>
      <c r="H100" s="219">
        <v>5</v>
      </c>
      <c r="I100" s="220"/>
      <c r="J100" s="221">
        <f>ROUND(I100*H100,2)</f>
        <v>0</v>
      </c>
      <c r="K100" s="217" t="s">
        <v>357</v>
      </c>
      <c r="L100" s="222"/>
      <c r="M100" s="223" t="s">
        <v>19</v>
      </c>
      <c r="N100" s="224" t="s">
        <v>43</v>
      </c>
      <c r="O100" s="82"/>
      <c r="P100" s="211">
        <f>O100*H100</f>
        <v>0</v>
      </c>
      <c r="Q100" s="211">
        <v>2.0000000000000002E-05</v>
      </c>
      <c r="R100" s="211">
        <f>Q100*H100</f>
        <v>0.00010000000000000001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155</v>
      </c>
      <c r="AT100" s="213" t="s">
        <v>156</v>
      </c>
      <c r="AU100" s="213" t="s">
        <v>82</v>
      </c>
      <c r="AY100" s="15" t="s">
        <v>120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80</v>
      </c>
      <c r="BK100" s="214">
        <f>ROUND(I100*H100,2)</f>
        <v>0</v>
      </c>
      <c r="BL100" s="15" t="s">
        <v>128</v>
      </c>
      <c r="BM100" s="213" t="s">
        <v>387</v>
      </c>
    </row>
    <row r="101" s="2" customFormat="1">
      <c r="A101" s="36"/>
      <c r="B101" s="37"/>
      <c r="C101" s="38"/>
      <c r="D101" s="230" t="s">
        <v>359</v>
      </c>
      <c r="E101" s="38"/>
      <c r="F101" s="231" t="s">
        <v>388</v>
      </c>
      <c r="G101" s="38"/>
      <c r="H101" s="38"/>
      <c r="I101" s="232"/>
      <c r="J101" s="38"/>
      <c r="K101" s="38"/>
      <c r="L101" s="42"/>
      <c r="M101" s="233"/>
      <c r="N101" s="234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359</v>
      </c>
      <c r="AU101" s="15" t="s">
        <v>82</v>
      </c>
    </row>
    <row r="102" s="12" customFormat="1" ht="22.8" customHeight="1">
      <c r="A102" s="12"/>
      <c r="B102" s="186"/>
      <c r="C102" s="187"/>
      <c r="D102" s="188" t="s">
        <v>71</v>
      </c>
      <c r="E102" s="200" t="s">
        <v>121</v>
      </c>
      <c r="F102" s="200" t="s">
        <v>122</v>
      </c>
      <c r="G102" s="187"/>
      <c r="H102" s="187"/>
      <c r="I102" s="190"/>
      <c r="J102" s="201">
        <f>BK102</f>
        <v>0</v>
      </c>
      <c r="K102" s="187"/>
      <c r="L102" s="192"/>
      <c r="M102" s="193"/>
      <c r="N102" s="194"/>
      <c r="O102" s="194"/>
      <c r="P102" s="195">
        <f>P103</f>
        <v>0</v>
      </c>
      <c r="Q102" s="194"/>
      <c r="R102" s="195">
        <f>R103</f>
        <v>0</v>
      </c>
      <c r="S102" s="194"/>
      <c r="T102" s="196">
        <f>T103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7" t="s">
        <v>80</v>
      </c>
      <c r="AT102" s="198" t="s">
        <v>71</v>
      </c>
      <c r="AU102" s="198" t="s">
        <v>80</v>
      </c>
      <c r="AY102" s="197" t="s">
        <v>120</v>
      </c>
      <c r="BK102" s="199">
        <f>BK103</f>
        <v>0</v>
      </c>
    </row>
    <row r="103" s="2" customFormat="1" ht="37.8" customHeight="1">
      <c r="A103" s="36"/>
      <c r="B103" s="37"/>
      <c r="C103" s="202" t="s">
        <v>161</v>
      </c>
      <c r="D103" s="202" t="s">
        <v>123</v>
      </c>
      <c r="E103" s="203" t="s">
        <v>124</v>
      </c>
      <c r="F103" s="204" t="s">
        <v>125</v>
      </c>
      <c r="G103" s="205" t="s">
        <v>126</v>
      </c>
      <c r="H103" s="206">
        <v>23.5</v>
      </c>
      <c r="I103" s="207"/>
      <c r="J103" s="208">
        <f>ROUND(I103*H103,2)</f>
        <v>0</v>
      </c>
      <c r="K103" s="204" t="s">
        <v>127</v>
      </c>
      <c r="L103" s="42"/>
      <c r="M103" s="209" t="s">
        <v>19</v>
      </c>
      <c r="N103" s="210" t="s">
        <v>43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128</v>
      </c>
      <c r="AT103" s="213" t="s">
        <v>123</v>
      </c>
      <c r="AU103" s="213" t="s">
        <v>82</v>
      </c>
      <c r="AY103" s="15" t="s">
        <v>120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80</v>
      </c>
      <c r="BK103" s="214">
        <f>ROUND(I103*H103,2)</f>
        <v>0</v>
      </c>
      <c r="BL103" s="15" t="s">
        <v>128</v>
      </c>
      <c r="BM103" s="213" t="s">
        <v>389</v>
      </c>
    </row>
    <row r="104" s="12" customFormat="1" ht="25.92" customHeight="1">
      <c r="A104" s="12"/>
      <c r="B104" s="186"/>
      <c r="C104" s="187"/>
      <c r="D104" s="188" t="s">
        <v>71</v>
      </c>
      <c r="E104" s="189" t="s">
        <v>130</v>
      </c>
      <c r="F104" s="189" t="s">
        <v>131</v>
      </c>
      <c r="G104" s="187"/>
      <c r="H104" s="187"/>
      <c r="I104" s="190"/>
      <c r="J104" s="191">
        <f>BK104</f>
        <v>0</v>
      </c>
      <c r="K104" s="187"/>
      <c r="L104" s="192"/>
      <c r="M104" s="193"/>
      <c r="N104" s="194"/>
      <c r="O104" s="194"/>
      <c r="P104" s="195">
        <f>SUM(P105:P137)</f>
        <v>0</v>
      </c>
      <c r="Q104" s="194"/>
      <c r="R104" s="195">
        <f>SUM(R105:R137)</f>
        <v>0</v>
      </c>
      <c r="S104" s="194"/>
      <c r="T104" s="196">
        <f>SUM(T105:T137)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7" t="s">
        <v>128</v>
      </c>
      <c r="AT104" s="198" t="s">
        <v>71</v>
      </c>
      <c r="AU104" s="198" t="s">
        <v>72</v>
      </c>
      <c r="AY104" s="197" t="s">
        <v>120</v>
      </c>
      <c r="BK104" s="199">
        <f>SUM(BK105:BK137)</f>
        <v>0</v>
      </c>
    </row>
    <row r="105" s="2" customFormat="1" ht="24.15" customHeight="1">
      <c r="A105" s="36"/>
      <c r="B105" s="37"/>
      <c r="C105" s="202" t="s">
        <v>165</v>
      </c>
      <c r="D105" s="202" t="s">
        <v>123</v>
      </c>
      <c r="E105" s="203" t="s">
        <v>138</v>
      </c>
      <c r="F105" s="204" t="s">
        <v>139</v>
      </c>
      <c r="G105" s="205" t="s">
        <v>134</v>
      </c>
      <c r="H105" s="206">
        <v>9</v>
      </c>
      <c r="I105" s="207"/>
      <c r="J105" s="208">
        <f>ROUND(I105*H105,2)</f>
        <v>0</v>
      </c>
      <c r="K105" s="204" t="s">
        <v>127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135</v>
      </c>
      <c r="AT105" s="213" t="s">
        <v>123</v>
      </c>
      <c r="AU105" s="213" t="s">
        <v>80</v>
      </c>
      <c r="AY105" s="15" t="s">
        <v>120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135</v>
      </c>
      <c r="BM105" s="213" t="s">
        <v>390</v>
      </c>
    </row>
    <row r="106" s="2" customFormat="1" ht="24.15" customHeight="1">
      <c r="A106" s="36"/>
      <c r="B106" s="37"/>
      <c r="C106" s="202" t="s">
        <v>169</v>
      </c>
      <c r="D106" s="202" t="s">
        <v>123</v>
      </c>
      <c r="E106" s="203" t="s">
        <v>141</v>
      </c>
      <c r="F106" s="204" t="s">
        <v>142</v>
      </c>
      <c r="G106" s="205" t="s">
        <v>134</v>
      </c>
      <c r="H106" s="206">
        <v>1</v>
      </c>
      <c r="I106" s="207"/>
      <c r="J106" s="208">
        <f>ROUND(I106*H106,2)</f>
        <v>0</v>
      </c>
      <c r="K106" s="204" t="s">
        <v>127</v>
      </c>
      <c r="L106" s="42"/>
      <c r="M106" s="209" t="s">
        <v>19</v>
      </c>
      <c r="N106" s="210" t="s">
        <v>43</v>
      </c>
      <c r="O106" s="82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135</v>
      </c>
      <c r="AT106" s="213" t="s">
        <v>123</v>
      </c>
      <c r="AU106" s="213" t="s">
        <v>80</v>
      </c>
      <c r="AY106" s="15" t="s">
        <v>120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80</v>
      </c>
      <c r="BK106" s="214">
        <f>ROUND(I106*H106,2)</f>
        <v>0</v>
      </c>
      <c r="BL106" s="15" t="s">
        <v>135</v>
      </c>
      <c r="BM106" s="213" t="s">
        <v>391</v>
      </c>
    </row>
    <row r="107" s="2" customFormat="1" ht="24.15" customHeight="1">
      <c r="A107" s="36"/>
      <c r="B107" s="37"/>
      <c r="C107" s="202" t="s">
        <v>173</v>
      </c>
      <c r="D107" s="202" t="s">
        <v>123</v>
      </c>
      <c r="E107" s="203" t="s">
        <v>144</v>
      </c>
      <c r="F107" s="204" t="s">
        <v>145</v>
      </c>
      <c r="G107" s="205" t="s">
        <v>134</v>
      </c>
      <c r="H107" s="206">
        <v>1</v>
      </c>
      <c r="I107" s="207"/>
      <c r="J107" s="208">
        <f>ROUND(I107*H107,2)</f>
        <v>0</v>
      </c>
      <c r="K107" s="204" t="s">
        <v>127</v>
      </c>
      <c r="L107" s="42"/>
      <c r="M107" s="209" t="s">
        <v>19</v>
      </c>
      <c r="N107" s="210" t="s">
        <v>43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135</v>
      </c>
      <c r="AT107" s="213" t="s">
        <v>123</v>
      </c>
      <c r="AU107" s="213" t="s">
        <v>80</v>
      </c>
      <c r="AY107" s="15" t="s">
        <v>120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80</v>
      </c>
      <c r="BK107" s="214">
        <f>ROUND(I107*H107,2)</f>
        <v>0</v>
      </c>
      <c r="BL107" s="15" t="s">
        <v>135</v>
      </c>
      <c r="BM107" s="213" t="s">
        <v>392</v>
      </c>
    </row>
    <row r="108" s="2" customFormat="1" ht="24.15" customHeight="1">
      <c r="A108" s="36"/>
      <c r="B108" s="37"/>
      <c r="C108" s="202" t="s">
        <v>177</v>
      </c>
      <c r="D108" s="202" t="s">
        <v>123</v>
      </c>
      <c r="E108" s="203" t="s">
        <v>148</v>
      </c>
      <c r="F108" s="204" t="s">
        <v>149</v>
      </c>
      <c r="G108" s="205" t="s">
        <v>134</v>
      </c>
      <c r="H108" s="206">
        <v>10</v>
      </c>
      <c r="I108" s="207"/>
      <c r="J108" s="208">
        <f>ROUND(I108*H108,2)</f>
        <v>0</v>
      </c>
      <c r="K108" s="204" t="s">
        <v>127</v>
      </c>
      <c r="L108" s="42"/>
      <c r="M108" s="209" t="s">
        <v>19</v>
      </c>
      <c r="N108" s="210" t="s">
        <v>43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135</v>
      </c>
      <c r="AT108" s="213" t="s">
        <v>123</v>
      </c>
      <c r="AU108" s="213" t="s">
        <v>80</v>
      </c>
      <c r="AY108" s="15" t="s">
        <v>120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80</v>
      </c>
      <c r="BK108" s="214">
        <f>ROUND(I108*H108,2)</f>
        <v>0</v>
      </c>
      <c r="BL108" s="15" t="s">
        <v>135</v>
      </c>
      <c r="BM108" s="213" t="s">
        <v>393</v>
      </c>
    </row>
    <row r="109" s="2" customFormat="1" ht="24.15" customHeight="1">
      <c r="A109" s="36"/>
      <c r="B109" s="37"/>
      <c r="C109" s="202" t="s">
        <v>181</v>
      </c>
      <c r="D109" s="202" t="s">
        <v>123</v>
      </c>
      <c r="E109" s="203" t="s">
        <v>394</v>
      </c>
      <c r="F109" s="204" t="s">
        <v>395</v>
      </c>
      <c r="G109" s="205" t="s">
        <v>134</v>
      </c>
      <c r="H109" s="206">
        <v>1</v>
      </c>
      <c r="I109" s="207"/>
      <c r="J109" s="208">
        <f>ROUND(I109*H109,2)</f>
        <v>0</v>
      </c>
      <c r="K109" s="204" t="s">
        <v>127</v>
      </c>
      <c r="L109" s="42"/>
      <c r="M109" s="209" t="s">
        <v>19</v>
      </c>
      <c r="N109" s="210" t="s">
        <v>43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135</v>
      </c>
      <c r="AT109" s="213" t="s">
        <v>123</v>
      </c>
      <c r="AU109" s="213" t="s">
        <v>80</v>
      </c>
      <c r="AY109" s="15" t="s">
        <v>120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135</v>
      </c>
      <c r="BM109" s="213" t="s">
        <v>396</v>
      </c>
    </row>
    <row r="110" s="2" customFormat="1" ht="16.5" customHeight="1">
      <c r="A110" s="36"/>
      <c r="B110" s="37"/>
      <c r="C110" s="202" t="s">
        <v>8</v>
      </c>
      <c r="D110" s="202" t="s">
        <v>123</v>
      </c>
      <c r="E110" s="203" t="s">
        <v>218</v>
      </c>
      <c r="F110" s="204" t="s">
        <v>219</v>
      </c>
      <c r="G110" s="205" t="s">
        <v>134</v>
      </c>
      <c r="H110" s="206">
        <v>2</v>
      </c>
      <c r="I110" s="207"/>
      <c r="J110" s="208">
        <f>ROUND(I110*H110,2)</f>
        <v>0</v>
      </c>
      <c r="K110" s="204" t="s">
        <v>127</v>
      </c>
      <c r="L110" s="42"/>
      <c r="M110" s="209" t="s">
        <v>19</v>
      </c>
      <c r="N110" s="210" t="s">
        <v>43</v>
      </c>
      <c r="O110" s="82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3" t="s">
        <v>135</v>
      </c>
      <c r="AT110" s="213" t="s">
        <v>123</v>
      </c>
      <c r="AU110" s="213" t="s">
        <v>80</v>
      </c>
      <c r="AY110" s="15" t="s">
        <v>120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80</v>
      </c>
      <c r="BK110" s="214">
        <f>ROUND(I110*H110,2)</f>
        <v>0</v>
      </c>
      <c r="BL110" s="15" t="s">
        <v>135</v>
      </c>
      <c r="BM110" s="213" t="s">
        <v>397</v>
      </c>
    </row>
    <row r="111" s="2" customFormat="1" ht="16.5" customHeight="1">
      <c r="A111" s="36"/>
      <c r="B111" s="37"/>
      <c r="C111" s="215" t="s">
        <v>189</v>
      </c>
      <c r="D111" s="215" t="s">
        <v>156</v>
      </c>
      <c r="E111" s="216" t="s">
        <v>222</v>
      </c>
      <c r="F111" s="217" t="s">
        <v>223</v>
      </c>
      <c r="G111" s="218" t="s">
        <v>134</v>
      </c>
      <c r="H111" s="219">
        <v>2</v>
      </c>
      <c r="I111" s="220"/>
      <c r="J111" s="221">
        <f>ROUND(I111*H111,2)</f>
        <v>0</v>
      </c>
      <c r="K111" s="217" t="s">
        <v>127</v>
      </c>
      <c r="L111" s="222"/>
      <c r="M111" s="223" t="s">
        <v>19</v>
      </c>
      <c r="N111" s="224" t="s">
        <v>43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159</v>
      </c>
      <c r="AT111" s="213" t="s">
        <v>156</v>
      </c>
      <c r="AU111" s="213" t="s">
        <v>80</v>
      </c>
      <c r="AY111" s="15" t="s">
        <v>120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80</v>
      </c>
      <c r="BK111" s="214">
        <f>ROUND(I111*H111,2)</f>
        <v>0</v>
      </c>
      <c r="BL111" s="15" t="s">
        <v>159</v>
      </c>
      <c r="BM111" s="213" t="s">
        <v>398</v>
      </c>
    </row>
    <row r="112" s="2" customFormat="1" ht="16.5" customHeight="1">
      <c r="A112" s="36"/>
      <c r="B112" s="37"/>
      <c r="C112" s="202" t="s">
        <v>193</v>
      </c>
      <c r="D112" s="202" t="s">
        <v>123</v>
      </c>
      <c r="E112" s="203" t="s">
        <v>399</v>
      </c>
      <c r="F112" s="204" t="s">
        <v>400</v>
      </c>
      <c r="G112" s="205" t="s">
        <v>134</v>
      </c>
      <c r="H112" s="206">
        <v>1</v>
      </c>
      <c r="I112" s="207"/>
      <c r="J112" s="208">
        <f>ROUND(I112*H112,2)</f>
        <v>0</v>
      </c>
      <c r="K112" s="204" t="s">
        <v>127</v>
      </c>
      <c r="L112" s="42"/>
      <c r="M112" s="209" t="s">
        <v>19</v>
      </c>
      <c r="N112" s="210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135</v>
      </c>
      <c r="AT112" s="213" t="s">
        <v>123</v>
      </c>
      <c r="AU112" s="213" t="s">
        <v>80</v>
      </c>
      <c r="AY112" s="15" t="s">
        <v>120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135</v>
      </c>
      <c r="BM112" s="213" t="s">
        <v>401</v>
      </c>
    </row>
    <row r="113" s="2" customFormat="1" ht="16.5" customHeight="1">
      <c r="A113" s="36"/>
      <c r="B113" s="37"/>
      <c r="C113" s="215" t="s">
        <v>197</v>
      </c>
      <c r="D113" s="215" t="s">
        <v>156</v>
      </c>
      <c r="E113" s="216" t="s">
        <v>402</v>
      </c>
      <c r="F113" s="217" t="s">
        <v>403</v>
      </c>
      <c r="G113" s="218" t="s">
        <v>134</v>
      </c>
      <c r="H113" s="219">
        <v>1</v>
      </c>
      <c r="I113" s="220"/>
      <c r="J113" s="221">
        <f>ROUND(I113*H113,2)</f>
        <v>0</v>
      </c>
      <c r="K113" s="217" t="s">
        <v>127</v>
      </c>
      <c r="L113" s="222"/>
      <c r="M113" s="223" t="s">
        <v>19</v>
      </c>
      <c r="N113" s="224" t="s">
        <v>43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159</v>
      </c>
      <c r="AT113" s="213" t="s">
        <v>156</v>
      </c>
      <c r="AU113" s="213" t="s">
        <v>80</v>
      </c>
      <c r="AY113" s="15" t="s">
        <v>120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80</v>
      </c>
      <c r="BK113" s="214">
        <f>ROUND(I113*H113,2)</f>
        <v>0</v>
      </c>
      <c r="BL113" s="15" t="s">
        <v>159</v>
      </c>
      <c r="BM113" s="213" t="s">
        <v>404</v>
      </c>
    </row>
    <row r="114" s="2" customFormat="1" ht="21.75" customHeight="1">
      <c r="A114" s="36"/>
      <c r="B114" s="37"/>
      <c r="C114" s="202" t="s">
        <v>201</v>
      </c>
      <c r="D114" s="202" t="s">
        <v>123</v>
      </c>
      <c r="E114" s="203" t="s">
        <v>226</v>
      </c>
      <c r="F114" s="204" t="s">
        <v>227</v>
      </c>
      <c r="G114" s="205" t="s">
        <v>134</v>
      </c>
      <c r="H114" s="206">
        <v>3</v>
      </c>
      <c r="I114" s="207"/>
      <c r="J114" s="208">
        <f>ROUND(I114*H114,2)</f>
        <v>0</v>
      </c>
      <c r="K114" s="204" t="s">
        <v>127</v>
      </c>
      <c r="L114" s="42"/>
      <c r="M114" s="209" t="s">
        <v>19</v>
      </c>
      <c r="N114" s="210" t="s">
        <v>43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135</v>
      </c>
      <c r="AT114" s="213" t="s">
        <v>123</v>
      </c>
      <c r="AU114" s="213" t="s">
        <v>80</v>
      </c>
      <c r="AY114" s="15" t="s">
        <v>120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80</v>
      </c>
      <c r="BK114" s="214">
        <f>ROUND(I114*H114,2)</f>
        <v>0</v>
      </c>
      <c r="BL114" s="15" t="s">
        <v>135</v>
      </c>
      <c r="BM114" s="213" t="s">
        <v>405</v>
      </c>
    </row>
    <row r="115" s="2" customFormat="1" ht="16.5" customHeight="1">
      <c r="A115" s="36"/>
      <c r="B115" s="37"/>
      <c r="C115" s="202" t="s">
        <v>206</v>
      </c>
      <c r="D115" s="202" t="s">
        <v>123</v>
      </c>
      <c r="E115" s="203" t="s">
        <v>230</v>
      </c>
      <c r="F115" s="204" t="s">
        <v>231</v>
      </c>
      <c r="G115" s="205" t="s">
        <v>134</v>
      </c>
      <c r="H115" s="206">
        <v>7</v>
      </c>
      <c r="I115" s="207"/>
      <c r="J115" s="208">
        <f>ROUND(I115*H115,2)</f>
        <v>0</v>
      </c>
      <c r="K115" s="204" t="s">
        <v>127</v>
      </c>
      <c r="L115" s="42"/>
      <c r="M115" s="209" t="s">
        <v>19</v>
      </c>
      <c r="N115" s="210" t="s">
        <v>43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135</v>
      </c>
      <c r="AT115" s="213" t="s">
        <v>123</v>
      </c>
      <c r="AU115" s="213" t="s">
        <v>80</v>
      </c>
      <c r="AY115" s="15" t="s">
        <v>120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80</v>
      </c>
      <c r="BK115" s="214">
        <f>ROUND(I115*H115,2)</f>
        <v>0</v>
      </c>
      <c r="BL115" s="15" t="s">
        <v>135</v>
      </c>
      <c r="BM115" s="213" t="s">
        <v>406</v>
      </c>
    </row>
    <row r="116" s="2" customFormat="1" ht="24.15" customHeight="1">
      <c r="A116" s="36"/>
      <c r="B116" s="37"/>
      <c r="C116" s="202" t="s">
        <v>7</v>
      </c>
      <c r="D116" s="202" t="s">
        <v>123</v>
      </c>
      <c r="E116" s="203" t="s">
        <v>234</v>
      </c>
      <c r="F116" s="204" t="s">
        <v>235</v>
      </c>
      <c r="G116" s="205" t="s">
        <v>134</v>
      </c>
      <c r="H116" s="206">
        <v>2</v>
      </c>
      <c r="I116" s="207"/>
      <c r="J116" s="208">
        <f>ROUND(I116*H116,2)</f>
        <v>0</v>
      </c>
      <c r="K116" s="204" t="s">
        <v>127</v>
      </c>
      <c r="L116" s="42"/>
      <c r="M116" s="209" t="s">
        <v>19</v>
      </c>
      <c r="N116" s="210" t="s">
        <v>43</v>
      </c>
      <c r="O116" s="82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135</v>
      </c>
      <c r="AT116" s="213" t="s">
        <v>123</v>
      </c>
      <c r="AU116" s="213" t="s">
        <v>80</v>
      </c>
      <c r="AY116" s="15" t="s">
        <v>120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80</v>
      </c>
      <c r="BK116" s="214">
        <f>ROUND(I116*H116,2)</f>
        <v>0</v>
      </c>
      <c r="BL116" s="15" t="s">
        <v>135</v>
      </c>
      <c r="BM116" s="213" t="s">
        <v>407</v>
      </c>
    </row>
    <row r="117" s="2" customFormat="1" ht="24.15" customHeight="1">
      <c r="A117" s="36"/>
      <c r="B117" s="37"/>
      <c r="C117" s="202" t="s">
        <v>213</v>
      </c>
      <c r="D117" s="202" t="s">
        <v>123</v>
      </c>
      <c r="E117" s="203" t="s">
        <v>246</v>
      </c>
      <c r="F117" s="204" t="s">
        <v>247</v>
      </c>
      <c r="G117" s="205" t="s">
        <v>134</v>
      </c>
      <c r="H117" s="206">
        <v>71</v>
      </c>
      <c r="I117" s="207"/>
      <c r="J117" s="208">
        <f>ROUND(I117*H117,2)</f>
        <v>0</v>
      </c>
      <c r="K117" s="204" t="s">
        <v>127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135</v>
      </c>
      <c r="AT117" s="213" t="s">
        <v>123</v>
      </c>
      <c r="AU117" s="213" t="s">
        <v>80</v>
      </c>
      <c r="AY117" s="15" t="s">
        <v>120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135</v>
      </c>
      <c r="BM117" s="213" t="s">
        <v>408</v>
      </c>
    </row>
    <row r="118" s="2" customFormat="1" ht="24.15" customHeight="1">
      <c r="A118" s="36"/>
      <c r="B118" s="37"/>
      <c r="C118" s="202" t="s">
        <v>217</v>
      </c>
      <c r="D118" s="202" t="s">
        <v>123</v>
      </c>
      <c r="E118" s="203" t="s">
        <v>250</v>
      </c>
      <c r="F118" s="204" t="s">
        <v>251</v>
      </c>
      <c r="G118" s="205" t="s">
        <v>134</v>
      </c>
      <c r="H118" s="206">
        <v>1</v>
      </c>
      <c r="I118" s="207"/>
      <c r="J118" s="208">
        <f>ROUND(I118*H118,2)</f>
        <v>0</v>
      </c>
      <c r="K118" s="204" t="s">
        <v>127</v>
      </c>
      <c r="L118" s="42"/>
      <c r="M118" s="209" t="s">
        <v>19</v>
      </c>
      <c r="N118" s="210" t="s">
        <v>43</v>
      </c>
      <c r="O118" s="82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3" t="s">
        <v>135</v>
      </c>
      <c r="AT118" s="213" t="s">
        <v>123</v>
      </c>
      <c r="AU118" s="213" t="s">
        <v>80</v>
      </c>
      <c r="AY118" s="15" t="s">
        <v>120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80</v>
      </c>
      <c r="BK118" s="214">
        <f>ROUND(I118*H118,2)</f>
        <v>0</v>
      </c>
      <c r="BL118" s="15" t="s">
        <v>135</v>
      </c>
      <c r="BM118" s="213" t="s">
        <v>409</v>
      </c>
    </row>
    <row r="119" s="2" customFormat="1" ht="24.15" customHeight="1">
      <c r="A119" s="36"/>
      <c r="B119" s="37"/>
      <c r="C119" s="202" t="s">
        <v>221</v>
      </c>
      <c r="D119" s="202" t="s">
        <v>123</v>
      </c>
      <c r="E119" s="203" t="s">
        <v>254</v>
      </c>
      <c r="F119" s="204" t="s">
        <v>255</v>
      </c>
      <c r="G119" s="205" t="s">
        <v>134</v>
      </c>
      <c r="H119" s="206">
        <v>1</v>
      </c>
      <c r="I119" s="207"/>
      <c r="J119" s="208">
        <f>ROUND(I119*H119,2)</f>
        <v>0</v>
      </c>
      <c r="K119" s="204" t="s">
        <v>127</v>
      </c>
      <c r="L119" s="42"/>
      <c r="M119" s="209" t="s">
        <v>19</v>
      </c>
      <c r="N119" s="210" t="s">
        <v>43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135</v>
      </c>
      <c r="AT119" s="213" t="s">
        <v>123</v>
      </c>
      <c r="AU119" s="213" t="s">
        <v>80</v>
      </c>
      <c r="AY119" s="15" t="s">
        <v>120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80</v>
      </c>
      <c r="BK119" s="214">
        <f>ROUND(I119*H119,2)</f>
        <v>0</v>
      </c>
      <c r="BL119" s="15" t="s">
        <v>135</v>
      </c>
      <c r="BM119" s="213" t="s">
        <v>410</v>
      </c>
    </row>
    <row r="120" s="2" customFormat="1" ht="24.15" customHeight="1">
      <c r="A120" s="36"/>
      <c r="B120" s="37"/>
      <c r="C120" s="202" t="s">
        <v>225</v>
      </c>
      <c r="D120" s="202" t="s">
        <v>123</v>
      </c>
      <c r="E120" s="203" t="s">
        <v>258</v>
      </c>
      <c r="F120" s="204" t="s">
        <v>259</v>
      </c>
      <c r="G120" s="205" t="s">
        <v>134</v>
      </c>
      <c r="H120" s="206">
        <v>8</v>
      </c>
      <c r="I120" s="207"/>
      <c r="J120" s="208">
        <f>ROUND(I120*H120,2)</f>
        <v>0</v>
      </c>
      <c r="K120" s="204" t="s">
        <v>127</v>
      </c>
      <c r="L120" s="42"/>
      <c r="M120" s="209" t="s">
        <v>19</v>
      </c>
      <c r="N120" s="210" t="s">
        <v>43</v>
      </c>
      <c r="O120" s="82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135</v>
      </c>
      <c r="AT120" s="213" t="s">
        <v>123</v>
      </c>
      <c r="AU120" s="213" t="s">
        <v>80</v>
      </c>
      <c r="AY120" s="15" t="s">
        <v>120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80</v>
      </c>
      <c r="BK120" s="214">
        <f>ROUND(I120*H120,2)</f>
        <v>0</v>
      </c>
      <c r="BL120" s="15" t="s">
        <v>135</v>
      </c>
      <c r="BM120" s="213" t="s">
        <v>411</v>
      </c>
    </row>
    <row r="121" s="2" customFormat="1" ht="24.15" customHeight="1">
      <c r="A121" s="36"/>
      <c r="B121" s="37"/>
      <c r="C121" s="202" t="s">
        <v>229</v>
      </c>
      <c r="D121" s="202" t="s">
        <v>123</v>
      </c>
      <c r="E121" s="203" t="s">
        <v>262</v>
      </c>
      <c r="F121" s="204" t="s">
        <v>263</v>
      </c>
      <c r="G121" s="205" t="s">
        <v>187</v>
      </c>
      <c r="H121" s="206">
        <v>550</v>
      </c>
      <c r="I121" s="207"/>
      <c r="J121" s="208">
        <f>ROUND(I121*H121,2)</f>
        <v>0</v>
      </c>
      <c r="K121" s="204" t="s">
        <v>127</v>
      </c>
      <c r="L121" s="42"/>
      <c r="M121" s="209" t="s">
        <v>19</v>
      </c>
      <c r="N121" s="210" t="s">
        <v>43</v>
      </c>
      <c r="O121" s="82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3" t="s">
        <v>135</v>
      </c>
      <c r="AT121" s="213" t="s">
        <v>123</v>
      </c>
      <c r="AU121" s="213" t="s">
        <v>80</v>
      </c>
      <c r="AY121" s="15" t="s">
        <v>120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80</v>
      </c>
      <c r="BK121" s="214">
        <f>ROUND(I121*H121,2)</f>
        <v>0</v>
      </c>
      <c r="BL121" s="15" t="s">
        <v>135</v>
      </c>
      <c r="BM121" s="213" t="s">
        <v>412</v>
      </c>
    </row>
    <row r="122" s="2" customFormat="1" ht="24.15" customHeight="1">
      <c r="A122" s="36"/>
      <c r="B122" s="37"/>
      <c r="C122" s="202" t="s">
        <v>233</v>
      </c>
      <c r="D122" s="202" t="s">
        <v>123</v>
      </c>
      <c r="E122" s="203" t="s">
        <v>413</v>
      </c>
      <c r="F122" s="204" t="s">
        <v>414</v>
      </c>
      <c r="G122" s="205" t="s">
        <v>187</v>
      </c>
      <c r="H122" s="206">
        <v>550</v>
      </c>
      <c r="I122" s="207"/>
      <c r="J122" s="208">
        <f>ROUND(I122*H122,2)</f>
        <v>0</v>
      </c>
      <c r="K122" s="204" t="s">
        <v>127</v>
      </c>
      <c r="L122" s="42"/>
      <c r="M122" s="209" t="s">
        <v>19</v>
      </c>
      <c r="N122" s="210" t="s">
        <v>43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135</v>
      </c>
      <c r="AT122" s="213" t="s">
        <v>123</v>
      </c>
      <c r="AU122" s="213" t="s">
        <v>80</v>
      </c>
      <c r="AY122" s="15" t="s">
        <v>120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80</v>
      </c>
      <c r="BK122" s="214">
        <f>ROUND(I122*H122,2)</f>
        <v>0</v>
      </c>
      <c r="BL122" s="15" t="s">
        <v>135</v>
      </c>
      <c r="BM122" s="213" t="s">
        <v>415</v>
      </c>
    </row>
    <row r="123" s="2" customFormat="1" ht="24.15" customHeight="1">
      <c r="A123" s="36"/>
      <c r="B123" s="37"/>
      <c r="C123" s="202" t="s">
        <v>237</v>
      </c>
      <c r="D123" s="202" t="s">
        <v>123</v>
      </c>
      <c r="E123" s="203" t="s">
        <v>416</v>
      </c>
      <c r="F123" s="204" t="s">
        <v>417</v>
      </c>
      <c r="G123" s="205" t="s">
        <v>134</v>
      </c>
      <c r="H123" s="206">
        <v>2</v>
      </c>
      <c r="I123" s="207"/>
      <c r="J123" s="208">
        <f>ROUND(I123*H123,2)</f>
        <v>0</v>
      </c>
      <c r="K123" s="204" t="s">
        <v>127</v>
      </c>
      <c r="L123" s="42"/>
      <c r="M123" s="209" t="s">
        <v>19</v>
      </c>
      <c r="N123" s="210" t="s">
        <v>43</v>
      </c>
      <c r="O123" s="82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135</v>
      </c>
      <c r="AT123" s="213" t="s">
        <v>123</v>
      </c>
      <c r="AU123" s="213" t="s">
        <v>80</v>
      </c>
      <c r="AY123" s="15" t="s">
        <v>120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80</v>
      </c>
      <c r="BK123" s="214">
        <f>ROUND(I123*H123,2)</f>
        <v>0</v>
      </c>
      <c r="BL123" s="15" t="s">
        <v>135</v>
      </c>
      <c r="BM123" s="213" t="s">
        <v>418</v>
      </c>
    </row>
    <row r="124" s="2" customFormat="1" ht="24.15" customHeight="1">
      <c r="A124" s="36"/>
      <c r="B124" s="37"/>
      <c r="C124" s="202" t="s">
        <v>241</v>
      </c>
      <c r="D124" s="202" t="s">
        <v>123</v>
      </c>
      <c r="E124" s="203" t="s">
        <v>419</v>
      </c>
      <c r="F124" s="204" t="s">
        <v>420</v>
      </c>
      <c r="G124" s="205" t="s">
        <v>134</v>
      </c>
      <c r="H124" s="206">
        <v>2</v>
      </c>
      <c r="I124" s="207"/>
      <c r="J124" s="208">
        <f>ROUND(I124*H124,2)</f>
        <v>0</v>
      </c>
      <c r="K124" s="204" t="s">
        <v>127</v>
      </c>
      <c r="L124" s="42"/>
      <c r="M124" s="209" t="s">
        <v>19</v>
      </c>
      <c r="N124" s="210" t="s">
        <v>43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135</v>
      </c>
      <c r="AT124" s="213" t="s">
        <v>123</v>
      </c>
      <c r="AU124" s="213" t="s">
        <v>80</v>
      </c>
      <c r="AY124" s="15" t="s">
        <v>120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80</v>
      </c>
      <c r="BK124" s="214">
        <f>ROUND(I124*H124,2)</f>
        <v>0</v>
      </c>
      <c r="BL124" s="15" t="s">
        <v>135</v>
      </c>
      <c r="BM124" s="213" t="s">
        <v>421</v>
      </c>
    </row>
    <row r="125" s="2" customFormat="1" ht="24.15" customHeight="1">
      <c r="A125" s="36"/>
      <c r="B125" s="37"/>
      <c r="C125" s="202" t="s">
        <v>245</v>
      </c>
      <c r="D125" s="202" t="s">
        <v>123</v>
      </c>
      <c r="E125" s="203" t="s">
        <v>270</v>
      </c>
      <c r="F125" s="204" t="s">
        <v>271</v>
      </c>
      <c r="G125" s="205" t="s">
        <v>134</v>
      </c>
      <c r="H125" s="206">
        <v>2</v>
      </c>
      <c r="I125" s="207"/>
      <c r="J125" s="208">
        <f>ROUND(I125*H125,2)</f>
        <v>0</v>
      </c>
      <c r="K125" s="204" t="s">
        <v>127</v>
      </c>
      <c r="L125" s="42"/>
      <c r="M125" s="209" t="s">
        <v>19</v>
      </c>
      <c r="N125" s="210" t="s">
        <v>43</v>
      </c>
      <c r="O125" s="82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3" t="s">
        <v>135</v>
      </c>
      <c r="AT125" s="213" t="s">
        <v>123</v>
      </c>
      <c r="AU125" s="213" t="s">
        <v>80</v>
      </c>
      <c r="AY125" s="15" t="s">
        <v>120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80</v>
      </c>
      <c r="BK125" s="214">
        <f>ROUND(I125*H125,2)</f>
        <v>0</v>
      </c>
      <c r="BL125" s="15" t="s">
        <v>135</v>
      </c>
      <c r="BM125" s="213" t="s">
        <v>422</v>
      </c>
    </row>
    <row r="126" s="2" customFormat="1" ht="24.15" customHeight="1">
      <c r="A126" s="36"/>
      <c r="B126" s="37"/>
      <c r="C126" s="202" t="s">
        <v>249</v>
      </c>
      <c r="D126" s="202" t="s">
        <v>123</v>
      </c>
      <c r="E126" s="203" t="s">
        <v>282</v>
      </c>
      <c r="F126" s="204" t="s">
        <v>283</v>
      </c>
      <c r="G126" s="205" t="s">
        <v>134</v>
      </c>
      <c r="H126" s="206">
        <v>2</v>
      </c>
      <c r="I126" s="207"/>
      <c r="J126" s="208">
        <f>ROUND(I126*H126,2)</f>
        <v>0</v>
      </c>
      <c r="K126" s="204" t="s">
        <v>127</v>
      </c>
      <c r="L126" s="42"/>
      <c r="M126" s="209" t="s">
        <v>19</v>
      </c>
      <c r="N126" s="210" t="s">
        <v>43</v>
      </c>
      <c r="O126" s="82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135</v>
      </c>
      <c r="AT126" s="213" t="s">
        <v>123</v>
      </c>
      <c r="AU126" s="213" t="s">
        <v>80</v>
      </c>
      <c r="AY126" s="15" t="s">
        <v>120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80</v>
      </c>
      <c r="BK126" s="214">
        <f>ROUND(I126*H126,2)</f>
        <v>0</v>
      </c>
      <c r="BL126" s="15" t="s">
        <v>135</v>
      </c>
      <c r="BM126" s="213" t="s">
        <v>423</v>
      </c>
    </row>
    <row r="127" s="2" customFormat="1" ht="24.15" customHeight="1">
      <c r="A127" s="36"/>
      <c r="B127" s="37"/>
      <c r="C127" s="202" t="s">
        <v>253</v>
      </c>
      <c r="D127" s="202" t="s">
        <v>123</v>
      </c>
      <c r="E127" s="203" t="s">
        <v>290</v>
      </c>
      <c r="F127" s="204" t="s">
        <v>291</v>
      </c>
      <c r="G127" s="205" t="s">
        <v>134</v>
      </c>
      <c r="H127" s="206">
        <v>21</v>
      </c>
      <c r="I127" s="207"/>
      <c r="J127" s="208">
        <f>ROUND(I127*H127,2)</f>
        <v>0</v>
      </c>
      <c r="K127" s="204" t="s">
        <v>127</v>
      </c>
      <c r="L127" s="42"/>
      <c r="M127" s="209" t="s">
        <v>19</v>
      </c>
      <c r="N127" s="210" t="s">
        <v>43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135</v>
      </c>
      <c r="AT127" s="213" t="s">
        <v>123</v>
      </c>
      <c r="AU127" s="213" t="s">
        <v>80</v>
      </c>
      <c r="AY127" s="15" t="s">
        <v>120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80</v>
      </c>
      <c r="BK127" s="214">
        <f>ROUND(I127*H127,2)</f>
        <v>0</v>
      </c>
      <c r="BL127" s="15" t="s">
        <v>135</v>
      </c>
      <c r="BM127" s="213" t="s">
        <v>424</v>
      </c>
    </row>
    <row r="128" s="2" customFormat="1" ht="24.15" customHeight="1">
      <c r="A128" s="36"/>
      <c r="B128" s="37"/>
      <c r="C128" s="202" t="s">
        <v>257</v>
      </c>
      <c r="D128" s="202" t="s">
        <v>123</v>
      </c>
      <c r="E128" s="203" t="s">
        <v>294</v>
      </c>
      <c r="F128" s="204" t="s">
        <v>295</v>
      </c>
      <c r="G128" s="205" t="s">
        <v>134</v>
      </c>
      <c r="H128" s="206">
        <v>2</v>
      </c>
      <c r="I128" s="207"/>
      <c r="J128" s="208">
        <f>ROUND(I128*H128,2)</f>
        <v>0</v>
      </c>
      <c r="K128" s="204" t="s">
        <v>127</v>
      </c>
      <c r="L128" s="42"/>
      <c r="M128" s="209" t="s">
        <v>19</v>
      </c>
      <c r="N128" s="210" t="s">
        <v>43</v>
      </c>
      <c r="O128" s="82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135</v>
      </c>
      <c r="AT128" s="213" t="s">
        <v>123</v>
      </c>
      <c r="AU128" s="213" t="s">
        <v>80</v>
      </c>
      <c r="AY128" s="15" t="s">
        <v>120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80</v>
      </c>
      <c r="BK128" s="214">
        <f>ROUND(I128*H128,2)</f>
        <v>0</v>
      </c>
      <c r="BL128" s="15" t="s">
        <v>135</v>
      </c>
      <c r="BM128" s="213" t="s">
        <v>425</v>
      </c>
    </row>
    <row r="129" s="2" customFormat="1" ht="24.15" customHeight="1">
      <c r="A129" s="36"/>
      <c r="B129" s="37"/>
      <c r="C129" s="202" t="s">
        <v>261</v>
      </c>
      <c r="D129" s="202" t="s">
        <v>123</v>
      </c>
      <c r="E129" s="203" t="s">
        <v>302</v>
      </c>
      <c r="F129" s="204" t="s">
        <v>303</v>
      </c>
      <c r="G129" s="205" t="s">
        <v>134</v>
      </c>
      <c r="H129" s="206">
        <v>4</v>
      </c>
      <c r="I129" s="207"/>
      <c r="J129" s="208">
        <f>ROUND(I129*H129,2)</f>
        <v>0</v>
      </c>
      <c r="K129" s="204" t="s">
        <v>127</v>
      </c>
      <c r="L129" s="42"/>
      <c r="M129" s="209" t="s">
        <v>19</v>
      </c>
      <c r="N129" s="210" t="s">
        <v>43</v>
      </c>
      <c r="O129" s="82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3" t="s">
        <v>135</v>
      </c>
      <c r="AT129" s="213" t="s">
        <v>123</v>
      </c>
      <c r="AU129" s="213" t="s">
        <v>80</v>
      </c>
      <c r="AY129" s="15" t="s">
        <v>120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80</v>
      </c>
      <c r="BK129" s="214">
        <f>ROUND(I129*H129,2)</f>
        <v>0</v>
      </c>
      <c r="BL129" s="15" t="s">
        <v>135</v>
      </c>
      <c r="BM129" s="213" t="s">
        <v>426</v>
      </c>
    </row>
    <row r="130" s="2" customFormat="1" ht="24.15" customHeight="1">
      <c r="A130" s="36"/>
      <c r="B130" s="37"/>
      <c r="C130" s="202" t="s">
        <v>265</v>
      </c>
      <c r="D130" s="202" t="s">
        <v>123</v>
      </c>
      <c r="E130" s="203" t="s">
        <v>306</v>
      </c>
      <c r="F130" s="204" t="s">
        <v>307</v>
      </c>
      <c r="G130" s="205" t="s">
        <v>308</v>
      </c>
      <c r="H130" s="206">
        <v>1900</v>
      </c>
      <c r="I130" s="207"/>
      <c r="J130" s="208">
        <f>ROUND(I130*H130,2)</f>
        <v>0</v>
      </c>
      <c r="K130" s="204" t="s">
        <v>127</v>
      </c>
      <c r="L130" s="42"/>
      <c r="M130" s="209" t="s">
        <v>19</v>
      </c>
      <c r="N130" s="210" t="s">
        <v>43</v>
      </c>
      <c r="O130" s="82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135</v>
      </c>
      <c r="AT130" s="213" t="s">
        <v>123</v>
      </c>
      <c r="AU130" s="213" t="s">
        <v>80</v>
      </c>
      <c r="AY130" s="15" t="s">
        <v>120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80</v>
      </c>
      <c r="BK130" s="214">
        <f>ROUND(I130*H130,2)</f>
        <v>0</v>
      </c>
      <c r="BL130" s="15" t="s">
        <v>135</v>
      </c>
      <c r="BM130" s="213" t="s">
        <v>427</v>
      </c>
    </row>
    <row r="131" s="2" customFormat="1" ht="24.15" customHeight="1">
      <c r="A131" s="36"/>
      <c r="B131" s="37"/>
      <c r="C131" s="202" t="s">
        <v>269</v>
      </c>
      <c r="D131" s="202" t="s">
        <v>123</v>
      </c>
      <c r="E131" s="203" t="s">
        <v>315</v>
      </c>
      <c r="F131" s="204" t="s">
        <v>316</v>
      </c>
      <c r="G131" s="205" t="s">
        <v>317</v>
      </c>
      <c r="H131" s="206">
        <v>40</v>
      </c>
      <c r="I131" s="207"/>
      <c r="J131" s="208">
        <f>ROUND(I131*H131,2)</f>
        <v>0</v>
      </c>
      <c r="K131" s="204" t="s">
        <v>127</v>
      </c>
      <c r="L131" s="42"/>
      <c r="M131" s="209" t="s">
        <v>19</v>
      </c>
      <c r="N131" s="210" t="s">
        <v>43</v>
      </c>
      <c r="O131" s="8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135</v>
      </c>
      <c r="AT131" s="213" t="s">
        <v>123</v>
      </c>
      <c r="AU131" s="213" t="s">
        <v>80</v>
      </c>
      <c r="AY131" s="15" t="s">
        <v>120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80</v>
      </c>
      <c r="BK131" s="214">
        <f>ROUND(I131*H131,2)</f>
        <v>0</v>
      </c>
      <c r="BL131" s="15" t="s">
        <v>135</v>
      </c>
      <c r="BM131" s="213" t="s">
        <v>428</v>
      </c>
    </row>
    <row r="132" s="2" customFormat="1" ht="62.7" customHeight="1">
      <c r="A132" s="36"/>
      <c r="B132" s="37"/>
      <c r="C132" s="202" t="s">
        <v>273</v>
      </c>
      <c r="D132" s="202" t="s">
        <v>123</v>
      </c>
      <c r="E132" s="203" t="s">
        <v>320</v>
      </c>
      <c r="F132" s="204" t="s">
        <v>321</v>
      </c>
      <c r="G132" s="205" t="s">
        <v>134</v>
      </c>
      <c r="H132" s="206">
        <v>1</v>
      </c>
      <c r="I132" s="207"/>
      <c r="J132" s="208">
        <f>ROUND(I132*H132,2)</f>
        <v>0</v>
      </c>
      <c r="K132" s="204" t="s">
        <v>127</v>
      </c>
      <c r="L132" s="42"/>
      <c r="M132" s="209" t="s">
        <v>19</v>
      </c>
      <c r="N132" s="210" t="s">
        <v>43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135</v>
      </c>
      <c r="AT132" s="213" t="s">
        <v>123</v>
      </c>
      <c r="AU132" s="213" t="s">
        <v>80</v>
      </c>
      <c r="AY132" s="15" t="s">
        <v>120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80</v>
      </c>
      <c r="BK132" s="214">
        <f>ROUND(I132*H132,2)</f>
        <v>0</v>
      </c>
      <c r="BL132" s="15" t="s">
        <v>135</v>
      </c>
      <c r="BM132" s="213" t="s">
        <v>429</v>
      </c>
    </row>
    <row r="133" s="2" customFormat="1" ht="55.5" customHeight="1">
      <c r="A133" s="36"/>
      <c r="B133" s="37"/>
      <c r="C133" s="202" t="s">
        <v>277</v>
      </c>
      <c r="D133" s="202" t="s">
        <v>123</v>
      </c>
      <c r="E133" s="203" t="s">
        <v>328</v>
      </c>
      <c r="F133" s="204" t="s">
        <v>329</v>
      </c>
      <c r="G133" s="205" t="s">
        <v>134</v>
      </c>
      <c r="H133" s="206">
        <v>1</v>
      </c>
      <c r="I133" s="207"/>
      <c r="J133" s="208">
        <f>ROUND(I133*H133,2)</f>
        <v>0</v>
      </c>
      <c r="K133" s="204" t="s">
        <v>127</v>
      </c>
      <c r="L133" s="42"/>
      <c r="M133" s="209" t="s">
        <v>19</v>
      </c>
      <c r="N133" s="210" t="s">
        <v>43</v>
      </c>
      <c r="O133" s="82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3" t="s">
        <v>135</v>
      </c>
      <c r="AT133" s="213" t="s">
        <v>123</v>
      </c>
      <c r="AU133" s="213" t="s">
        <v>80</v>
      </c>
      <c r="AY133" s="15" t="s">
        <v>120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80</v>
      </c>
      <c r="BK133" s="214">
        <f>ROUND(I133*H133,2)</f>
        <v>0</v>
      </c>
      <c r="BL133" s="15" t="s">
        <v>135</v>
      </c>
      <c r="BM133" s="213" t="s">
        <v>430</v>
      </c>
    </row>
    <row r="134" s="2" customFormat="1" ht="33" customHeight="1">
      <c r="A134" s="36"/>
      <c r="B134" s="37"/>
      <c r="C134" s="202" t="s">
        <v>281</v>
      </c>
      <c r="D134" s="202" t="s">
        <v>123</v>
      </c>
      <c r="E134" s="203" t="s">
        <v>336</v>
      </c>
      <c r="F134" s="204" t="s">
        <v>337</v>
      </c>
      <c r="G134" s="205" t="s">
        <v>134</v>
      </c>
      <c r="H134" s="206">
        <v>4</v>
      </c>
      <c r="I134" s="207"/>
      <c r="J134" s="208">
        <f>ROUND(I134*H134,2)</f>
        <v>0</v>
      </c>
      <c r="K134" s="204" t="s">
        <v>127</v>
      </c>
      <c r="L134" s="42"/>
      <c r="M134" s="209" t="s">
        <v>19</v>
      </c>
      <c r="N134" s="210" t="s">
        <v>43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135</v>
      </c>
      <c r="AT134" s="213" t="s">
        <v>123</v>
      </c>
      <c r="AU134" s="213" t="s">
        <v>80</v>
      </c>
      <c r="AY134" s="15" t="s">
        <v>120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80</v>
      </c>
      <c r="BK134" s="214">
        <f>ROUND(I134*H134,2)</f>
        <v>0</v>
      </c>
      <c r="BL134" s="15" t="s">
        <v>135</v>
      </c>
      <c r="BM134" s="213" t="s">
        <v>431</v>
      </c>
    </row>
    <row r="135" s="2" customFormat="1" ht="24.15" customHeight="1">
      <c r="A135" s="36"/>
      <c r="B135" s="37"/>
      <c r="C135" s="202" t="s">
        <v>285</v>
      </c>
      <c r="D135" s="202" t="s">
        <v>123</v>
      </c>
      <c r="E135" s="203" t="s">
        <v>340</v>
      </c>
      <c r="F135" s="204" t="s">
        <v>341</v>
      </c>
      <c r="G135" s="205" t="s">
        <v>134</v>
      </c>
      <c r="H135" s="206">
        <v>1</v>
      </c>
      <c r="I135" s="207"/>
      <c r="J135" s="208">
        <f>ROUND(I135*H135,2)</f>
        <v>0</v>
      </c>
      <c r="K135" s="204" t="s">
        <v>127</v>
      </c>
      <c r="L135" s="42"/>
      <c r="M135" s="209" t="s">
        <v>19</v>
      </c>
      <c r="N135" s="210" t="s">
        <v>43</v>
      </c>
      <c r="O135" s="82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3" t="s">
        <v>128</v>
      </c>
      <c r="AT135" s="213" t="s">
        <v>123</v>
      </c>
      <c r="AU135" s="213" t="s">
        <v>80</v>
      </c>
      <c r="AY135" s="15" t="s">
        <v>120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5" t="s">
        <v>80</v>
      </c>
      <c r="BK135" s="214">
        <f>ROUND(I135*H135,2)</f>
        <v>0</v>
      </c>
      <c r="BL135" s="15" t="s">
        <v>128</v>
      </c>
      <c r="BM135" s="213" t="s">
        <v>432</v>
      </c>
    </row>
    <row r="136" s="2" customFormat="1" ht="78" customHeight="1">
      <c r="A136" s="36"/>
      <c r="B136" s="37"/>
      <c r="C136" s="202" t="s">
        <v>289</v>
      </c>
      <c r="D136" s="202" t="s">
        <v>123</v>
      </c>
      <c r="E136" s="203" t="s">
        <v>344</v>
      </c>
      <c r="F136" s="204" t="s">
        <v>345</v>
      </c>
      <c r="G136" s="205" t="s">
        <v>346</v>
      </c>
      <c r="H136" s="206">
        <v>51.200000000000003</v>
      </c>
      <c r="I136" s="207"/>
      <c r="J136" s="208">
        <f>ROUND(I136*H136,2)</f>
        <v>0</v>
      </c>
      <c r="K136" s="204" t="s">
        <v>127</v>
      </c>
      <c r="L136" s="42"/>
      <c r="M136" s="209" t="s">
        <v>19</v>
      </c>
      <c r="N136" s="210" t="s">
        <v>43</v>
      </c>
      <c r="O136" s="8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3" t="s">
        <v>135</v>
      </c>
      <c r="AT136" s="213" t="s">
        <v>123</v>
      </c>
      <c r="AU136" s="213" t="s">
        <v>80</v>
      </c>
      <c r="AY136" s="15" t="s">
        <v>120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80</v>
      </c>
      <c r="BK136" s="214">
        <f>ROUND(I136*H136,2)</f>
        <v>0</v>
      </c>
      <c r="BL136" s="15" t="s">
        <v>135</v>
      </c>
      <c r="BM136" s="213" t="s">
        <v>433</v>
      </c>
    </row>
    <row r="137" s="2" customFormat="1" ht="49.05" customHeight="1">
      <c r="A137" s="36"/>
      <c r="B137" s="37"/>
      <c r="C137" s="202" t="s">
        <v>293</v>
      </c>
      <c r="D137" s="202" t="s">
        <v>123</v>
      </c>
      <c r="E137" s="203" t="s">
        <v>349</v>
      </c>
      <c r="F137" s="204" t="s">
        <v>350</v>
      </c>
      <c r="G137" s="205" t="s">
        <v>346</v>
      </c>
      <c r="H137" s="206">
        <v>51.200000000000003</v>
      </c>
      <c r="I137" s="207"/>
      <c r="J137" s="208">
        <f>ROUND(I137*H137,2)</f>
        <v>0</v>
      </c>
      <c r="K137" s="204" t="s">
        <v>127</v>
      </c>
      <c r="L137" s="42"/>
      <c r="M137" s="225" t="s">
        <v>19</v>
      </c>
      <c r="N137" s="226" t="s">
        <v>43</v>
      </c>
      <c r="O137" s="227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135</v>
      </c>
      <c r="AT137" s="213" t="s">
        <v>123</v>
      </c>
      <c r="AU137" s="213" t="s">
        <v>80</v>
      </c>
      <c r="AY137" s="15" t="s">
        <v>120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80</v>
      </c>
      <c r="BK137" s="214">
        <f>ROUND(I137*H137,2)</f>
        <v>0</v>
      </c>
      <c r="BL137" s="15" t="s">
        <v>135</v>
      </c>
      <c r="BM137" s="213" t="s">
        <v>434</v>
      </c>
    </row>
    <row r="138" s="2" customFormat="1" ht="6.96" customHeight="1">
      <c r="A138" s="36"/>
      <c r="B138" s="57"/>
      <c r="C138" s="58"/>
      <c r="D138" s="58"/>
      <c r="E138" s="58"/>
      <c r="F138" s="58"/>
      <c r="G138" s="58"/>
      <c r="H138" s="58"/>
      <c r="I138" s="58"/>
      <c r="J138" s="58"/>
      <c r="K138" s="58"/>
      <c r="L138" s="42"/>
      <c r="M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</sheetData>
  <sheetProtection sheet="1" autoFilter="0" formatColumns="0" formatRows="0" objects="1" scenarios="1" spinCount="100000" saltValue="EJhQU6BtP6R+oIIrh0C/KN3NVie1dmjLG49Oo0gfgWpBkjrnOc36L3Qn64in7m/RkoaSVr5ZkSIjAX1VJoSE1Q==" hashValue="/HW3pxGFKcVf4kg9HDljNlPmyXZx7iuXgVInhACKHavtjaMbfMGn6abbeiSqmLroyqb30C3/n4+6368VN7XZLw==" algorithmName="SHA-512" password="CC35"/>
  <autoFilter ref="C82:K13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1_01/338171113"/>
    <hyperlink ref="F89" r:id="rId2" display="https://podminky.urs.cz/item/CS_URS_2021_01/348401130"/>
    <hyperlink ref="F91" r:id="rId3" display="https://podminky.urs.cz/item/CS_URS_2021_01/348401320"/>
    <hyperlink ref="F93" r:id="rId4" display="https://podminky.urs.cz/item/CS_URS_2021_01/55342152"/>
    <hyperlink ref="F95" r:id="rId5" display="https://podminky.urs.cz/item/CS_URS_2021_01/31324768"/>
    <hyperlink ref="F97" r:id="rId6" display="https://podminky.urs.cz/item/CS_URS_2021_01/31478001"/>
    <hyperlink ref="F99" r:id="rId7" display="https://podminky.urs.cz/item/CS_URS_2021_01/15619100"/>
    <hyperlink ref="F101" r:id="rId8" display="https://podminky.urs.cz/item/CS_URS_2021_01/156192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95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TV v žst. Skalice nad Svitavou, Rájec-Jestřebí, Hodonín a Lanžhot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435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14. 6. 2021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ROUND((SUM(BE80:BE135)),  2)</f>
        <v>0</v>
      </c>
      <c r="G33" s="36"/>
      <c r="H33" s="36"/>
      <c r="I33" s="146">
        <v>0.20999999999999999</v>
      </c>
      <c r="J33" s="145">
        <f>ROUND(((SUM(BE80:BE135))*I33),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ROUND((SUM(BF80:BF135)),  2)</f>
        <v>0</v>
      </c>
      <c r="G34" s="36"/>
      <c r="H34" s="36"/>
      <c r="I34" s="146">
        <v>0.14999999999999999</v>
      </c>
      <c r="J34" s="145">
        <f>ROUND(((SUM(BF80:BF135))*I34),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ROUND((SUM(BG80:BG135)),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ROUND((SUM(BH80:BH135)),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ROUND((SUM(BI80:BI135)),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TV v žst. Skalice nad Svitavou, Rájec-Jestřebí, Hodonín a Lanžhot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03 - SO 03 Demontáž TV v žst.Hodonín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žst. Skalice n Sv., Rájec-J., Ho, Lt</v>
      </c>
      <c r="G52" s="38"/>
      <c r="H52" s="38"/>
      <c r="I52" s="30" t="s">
        <v>23</v>
      </c>
      <c r="J52" s="70" t="str">
        <f>IF(J12="","",J12)</f>
        <v>14. 6. 2021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organizace, OŘ Brno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SUDOP Brno, spol. s r.o.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99</v>
      </c>
      <c r="D57" s="160"/>
      <c r="E57" s="160"/>
      <c r="F57" s="160"/>
      <c r="G57" s="160"/>
      <c r="H57" s="160"/>
      <c r="I57" s="160"/>
      <c r="J57" s="161" t="s">
        <v>100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101</v>
      </c>
    </row>
    <row r="60" s="9" customFormat="1" ht="24.96" customHeight="1">
      <c r="A60" s="9"/>
      <c r="B60" s="163"/>
      <c r="C60" s="164"/>
      <c r="D60" s="165" t="s">
        <v>104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105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Oprava TV v žst. Skalice nad Svitavou, Rájec-Jestřebí, Hodonín a Lanžhot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SO 03 - SO 03 Demontáž TV v žst.Hodonín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žst. Skalice n Sv., Rájec-J., Ho, Lt</v>
      </c>
      <c r="G74" s="38"/>
      <c r="H74" s="38"/>
      <c r="I74" s="30" t="s">
        <v>23</v>
      </c>
      <c r="J74" s="70" t="str">
        <f>IF(J12="","",J12)</f>
        <v>14. 6. 2021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železnic, státní organizace, OŘ Brno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5.6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34</v>
      </c>
      <c r="J77" s="34" t="str">
        <f>E24</f>
        <v>SUDOP Brno, spol. s r.o.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1" customFormat="1" ht="29.28" customHeight="1">
      <c r="A79" s="175"/>
      <c r="B79" s="176"/>
      <c r="C79" s="177" t="s">
        <v>106</v>
      </c>
      <c r="D79" s="178" t="s">
        <v>57</v>
      </c>
      <c r="E79" s="178" t="s">
        <v>53</v>
      </c>
      <c r="F79" s="178" t="s">
        <v>54</v>
      </c>
      <c r="G79" s="178" t="s">
        <v>107</v>
      </c>
      <c r="H79" s="178" t="s">
        <v>108</v>
      </c>
      <c r="I79" s="178" t="s">
        <v>109</v>
      </c>
      <c r="J79" s="178" t="s">
        <v>100</v>
      </c>
      <c r="K79" s="179" t="s">
        <v>110</v>
      </c>
      <c r="L79" s="180"/>
      <c r="M79" s="90" t="s">
        <v>19</v>
      </c>
      <c r="N79" s="91" t="s">
        <v>42</v>
      </c>
      <c r="O79" s="91" t="s">
        <v>111</v>
      </c>
      <c r="P79" s="91" t="s">
        <v>112</v>
      </c>
      <c r="Q79" s="91" t="s">
        <v>113</v>
      </c>
      <c r="R79" s="91" t="s">
        <v>114</v>
      </c>
      <c r="S79" s="91" t="s">
        <v>115</v>
      </c>
      <c r="T79" s="92" t="s">
        <v>116</v>
      </c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</row>
    <row r="80" s="2" customFormat="1" ht="22.8" customHeight="1">
      <c r="A80" s="36"/>
      <c r="B80" s="37"/>
      <c r="C80" s="97" t="s">
        <v>117</v>
      </c>
      <c r="D80" s="38"/>
      <c r="E80" s="38"/>
      <c r="F80" s="38"/>
      <c r="G80" s="38"/>
      <c r="H80" s="38"/>
      <c r="I80" s="38"/>
      <c r="J80" s="181">
        <f>BK80</f>
        <v>0</v>
      </c>
      <c r="K80" s="38"/>
      <c r="L80" s="42"/>
      <c r="M80" s="93"/>
      <c r="N80" s="182"/>
      <c r="O80" s="94"/>
      <c r="P80" s="183">
        <f>P81</f>
        <v>0</v>
      </c>
      <c r="Q80" s="94"/>
      <c r="R80" s="183">
        <f>R81</f>
        <v>0</v>
      </c>
      <c r="S80" s="94"/>
      <c r="T80" s="18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71</v>
      </c>
      <c r="AU80" s="15" t="s">
        <v>101</v>
      </c>
      <c r="BK80" s="185">
        <f>BK81</f>
        <v>0</v>
      </c>
    </row>
    <row r="81" s="12" customFormat="1" ht="25.92" customHeight="1">
      <c r="A81" s="12"/>
      <c r="B81" s="186"/>
      <c r="C81" s="187"/>
      <c r="D81" s="188" t="s">
        <v>71</v>
      </c>
      <c r="E81" s="189" t="s">
        <v>130</v>
      </c>
      <c r="F81" s="189" t="s">
        <v>131</v>
      </c>
      <c r="G81" s="187"/>
      <c r="H81" s="187"/>
      <c r="I81" s="190"/>
      <c r="J81" s="191">
        <f>BK81</f>
        <v>0</v>
      </c>
      <c r="K81" s="187"/>
      <c r="L81" s="192"/>
      <c r="M81" s="193"/>
      <c r="N81" s="194"/>
      <c r="O81" s="194"/>
      <c r="P81" s="195">
        <f>SUM(P82:P135)</f>
        <v>0</v>
      </c>
      <c r="Q81" s="194"/>
      <c r="R81" s="195">
        <f>SUM(R82:R135)</f>
        <v>0</v>
      </c>
      <c r="S81" s="194"/>
      <c r="T81" s="196">
        <f>SUM(T82:T135)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7" t="s">
        <v>128</v>
      </c>
      <c r="AT81" s="198" t="s">
        <v>71</v>
      </c>
      <c r="AU81" s="198" t="s">
        <v>72</v>
      </c>
      <c r="AY81" s="197" t="s">
        <v>120</v>
      </c>
      <c r="BK81" s="199">
        <f>SUM(BK82:BK135)</f>
        <v>0</v>
      </c>
    </row>
    <row r="82" s="2" customFormat="1" ht="24.15" customHeight="1">
      <c r="A82" s="36"/>
      <c r="B82" s="37"/>
      <c r="C82" s="202" t="s">
        <v>80</v>
      </c>
      <c r="D82" s="202" t="s">
        <v>123</v>
      </c>
      <c r="E82" s="203" t="s">
        <v>148</v>
      </c>
      <c r="F82" s="204" t="s">
        <v>149</v>
      </c>
      <c r="G82" s="205" t="s">
        <v>134</v>
      </c>
      <c r="H82" s="206">
        <v>3</v>
      </c>
      <c r="I82" s="207"/>
      <c r="J82" s="208">
        <f>ROUND(I82*H82,2)</f>
        <v>0</v>
      </c>
      <c r="K82" s="204" t="s">
        <v>127</v>
      </c>
      <c r="L82" s="42"/>
      <c r="M82" s="209" t="s">
        <v>19</v>
      </c>
      <c r="N82" s="210" t="s">
        <v>43</v>
      </c>
      <c r="O82" s="82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13" t="s">
        <v>135</v>
      </c>
      <c r="AT82" s="213" t="s">
        <v>123</v>
      </c>
      <c r="AU82" s="213" t="s">
        <v>80</v>
      </c>
      <c r="AY82" s="15" t="s">
        <v>120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5" t="s">
        <v>80</v>
      </c>
      <c r="BK82" s="214">
        <f>ROUND(I82*H82,2)</f>
        <v>0</v>
      </c>
      <c r="BL82" s="15" t="s">
        <v>135</v>
      </c>
      <c r="BM82" s="213" t="s">
        <v>436</v>
      </c>
    </row>
    <row r="83" s="2" customFormat="1" ht="16.5" customHeight="1">
      <c r="A83" s="36"/>
      <c r="B83" s="37"/>
      <c r="C83" s="202" t="s">
        <v>82</v>
      </c>
      <c r="D83" s="202" t="s">
        <v>123</v>
      </c>
      <c r="E83" s="203" t="s">
        <v>437</v>
      </c>
      <c r="F83" s="204" t="s">
        <v>438</v>
      </c>
      <c r="G83" s="205" t="s">
        <v>134</v>
      </c>
      <c r="H83" s="206">
        <v>2</v>
      </c>
      <c r="I83" s="207"/>
      <c r="J83" s="208">
        <f>ROUND(I83*H83,2)</f>
        <v>0</v>
      </c>
      <c r="K83" s="204" t="s">
        <v>127</v>
      </c>
      <c r="L83" s="42"/>
      <c r="M83" s="209" t="s">
        <v>19</v>
      </c>
      <c r="N83" s="210" t="s">
        <v>43</v>
      </c>
      <c r="O83" s="82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13" t="s">
        <v>135</v>
      </c>
      <c r="AT83" s="213" t="s">
        <v>123</v>
      </c>
      <c r="AU83" s="213" t="s">
        <v>80</v>
      </c>
      <c r="AY83" s="15" t="s">
        <v>120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5" t="s">
        <v>80</v>
      </c>
      <c r="BK83" s="214">
        <f>ROUND(I83*H83,2)</f>
        <v>0</v>
      </c>
      <c r="BL83" s="15" t="s">
        <v>135</v>
      </c>
      <c r="BM83" s="213" t="s">
        <v>439</v>
      </c>
    </row>
    <row r="84" s="2" customFormat="1" ht="16.5" customHeight="1">
      <c r="A84" s="36"/>
      <c r="B84" s="37"/>
      <c r="C84" s="202" t="s">
        <v>137</v>
      </c>
      <c r="D84" s="202" t="s">
        <v>123</v>
      </c>
      <c r="E84" s="203" t="s">
        <v>152</v>
      </c>
      <c r="F84" s="204" t="s">
        <v>153</v>
      </c>
      <c r="G84" s="205" t="s">
        <v>134</v>
      </c>
      <c r="H84" s="206">
        <v>30</v>
      </c>
      <c r="I84" s="207"/>
      <c r="J84" s="208">
        <f>ROUND(I84*H84,2)</f>
        <v>0</v>
      </c>
      <c r="K84" s="204" t="s">
        <v>127</v>
      </c>
      <c r="L84" s="42"/>
      <c r="M84" s="209" t="s">
        <v>19</v>
      </c>
      <c r="N84" s="210" t="s">
        <v>43</v>
      </c>
      <c r="O84" s="82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13" t="s">
        <v>135</v>
      </c>
      <c r="AT84" s="213" t="s">
        <v>123</v>
      </c>
      <c r="AU84" s="213" t="s">
        <v>80</v>
      </c>
      <c r="AY84" s="15" t="s">
        <v>120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80</v>
      </c>
      <c r="BK84" s="214">
        <f>ROUND(I84*H84,2)</f>
        <v>0</v>
      </c>
      <c r="BL84" s="15" t="s">
        <v>135</v>
      </c>
      <c r="BM84" s="213" t="s">
        <v>440</v>
      </c>
    </row>
    <row r="85" s="2" customFormat="1" ht="16.5" customHeight="1">
      <c r="A85" s="36"/>
      <c r="B85" s="37"/>
      <c r="C85" s="202" t="s">
        <v>128</v>
      </c>
      <c r="D85" s="202" t="s">
        <v>123</v>
      </c>
      <c r="E85" s="203" t="s">
        <v>162</v>
      </c>
      <c r="F85" s="204" t="s">
        <v>163</v>
      </c>
      <c r="G85" s="205" t="s">
        <v>134</v>
      </c>
      <c r="H85" s="206">
        <v>1</v>
      </c>
      <c r="I85" s="207"/>
      <c r="J85" s="208">
        <f>ROUND(I85*H85,2)</f>
        <v>0</v>
      </c>
      <c r="K85" s="204" t="s">
        <v>127</v>
      </c>
      <c r="L85" s="42"/>
      <c r="M85" s="209" t="s">
        <v>19</v>
      </c>
      <c r="N85" s="210" t="s">
        <v>43</v>
      </c>
      <c r="O85" s="82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13" t="s">
        <v>135</v>
      </c>
      <c r="AT85" s="213" t="s">
        <v>123</v>
      </c>
      <c r="AU85" s="213" t="s">
        <v>80</v>
      </c>
      <c r="AY85" s="15" t="s">
        <v>120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80</v>
      </c>
      <c r="BK85" s="214">
        <f>ROUND(I85*H85,2)</f>
        <v>0</v>
      </c>
      <c r="BL85" s="15" t="s">
        <v>135</v>
      </c>
      <c r="BM85" s="213" t="s">
        <v>441</v>
      </c>
    </row>
    <row r="86" s="2" customFormat="1" ht="16.5" customHeight="1">
      <c r="A86" s="36"/>
      <c r="B86" s="37"/>
      <c r="C86" s="202" t="s">
        <v>121</v>
      </c>
      <c r="D86" s="202" t="s">
        <v>123</v>
      </c>
      <c r="E86" s="203" t="s">
        <v>170</v>
      </c>
      <c r="F86" s="204" t="s">
        <v>171</v>
      </c>
      <c r="G86" s="205" t="s">
        <v>134</v>
      </c>
      <c r="H86" s="206">
        <v>1</v>
      </c>
      <c r="I86" s="207"/>
      <c r="J86" s="208">
        <f>ROUND(I86*H86,2)</f>
        <v>0</v>
      </c>
      <c r="K86" s="204" t="s">
        <v>127</v>
      </c>
      <c r="L86" s="42"/>
      <c r="M86" s="209" t="s">
        <v>19</v>
      </c>
      <c r="N86" s="210" t="s">
        <v>43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135</v>
      </c>
      <c r="AT86" s="213" t="s">
        <v>123</v>
      </c>
      <c r="AU86" s="213" t="s">
        <v>80</v>
      </c>
      <c r="AY86" s="15" t="s">
        <v>120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80</v>
      </c>
      <c r="BK86" s="214">
        <f>ROUND(I86*H86,2)</f>
        <v>0</v>
      </c>
      <c r="BL86" s="15" t="s">
        <v>135</v>
      </c>
      <c r="BM86" s="213" t="s">
        <v>442</v>
      </c>
    </row>
    <row r="87" s="2" customFormat="1" ht="16.5" customHeight="1">
      <c r="A87" s="36"/>
      <c r="B87" s="37"/>
      <c r="C87" s="202" t="s">
        <v>147</v>
      </c>
      <c r="D87" s="202" t="s">
        <v>123</v>
      </c>
      <c r="E87" s="203" t="s">
        <v>178</v>
      </c>
      <c r="F87" s="204" t="s">
        <v>179</v>
      </c>
      <c r="G87" s="205" t="s">
        <v>134</v>
      </c>
      <c r="H87" s="206">
        <v>2</v>
      </c>
      <c r="I87" s="207"/>
      <c r="J87" s="208">
        <f>ROUND(I87*H87,2)</f>
        <v>0</v>
      </c>
      <c r="K87" s="204" t="s">
        <v>127</v>
      </c>
      <c r="L87" s="42"/>
      <c r="M87" s="209" t="s">
        <v>19</v>
      </c>
      <c r="N87" s="210" t="s">
        <v>43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135</v>
      </c>
      <c r="AT87" s="213" t="s">
        <v>123</v>
      </c>
      <c r="AU87" s="213" t="s">
        <v>80</v>
      </c>
      <c r="AY87" s="15" t="s">
        <v>120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80</v>
      </c>
      <c r="BK87" s="214">
        <f>ROUND(I87*H87,2)</f>
        <v>0</v>
      </c>
      <c r="BL87" s="15" t="s">
        <v>135</v>
      </c>
      <c r="BM87" s="213" t="s">
        <v>443</v>
      </c>
    </row>
    <row r="88" s="2" customFormat="1" ht="16.5" customHeight="1">
      <c r="A88" s="36"/>
      <c r="B88" s="37"/>
      <c r="C88" s="202" t="s">
        <v>151</v>
      </c>
      <c r="D88" s="202" t="s">
        <v>123</v>
      </c>
      <c r="E88" s="203" t="s">
        <v>444</v>
      </c>
      <c r="F88" s="204" t="s">
        <v>445</v>
      </c>
      <c r="G88" s="205" t="s">
        <v>134</v>
      </c>
      <c r="H88" s="206">
        <v>1</v>
      </c>
      <c r="I88" s="207"/>
      <c r="J88" s="208">
        <f>ROUND(I88*H88,2)</f>
        <v>0</v>
      </c>
      <c r="K88" s="204" t="s">
        <v>127</v>
      </c>
      <c r="L88" s="42"/>
      <c r="M88" s="209" t="s">
        <v>19</v>
      </c>
      <c r="N88" s="210" t="s">
        <v>43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135</v>
      </c>
      <c r="AT88" s="213" t="s">
        <v>123</v>
      </c>
      <c r="AU88" s="213" t="s">
        <v>80</v>
      </c>
      <c r="AY88" s="15" t="s">
        <v>120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80</v>
      </c>
      <c r="BK88" s="214">
        <f>ROUND(I88*H88,2)</f>
        <v>0</v>
      </c>
      <c r="BL88" s="15" t="s">
        <v>135</v>
      </c>
      <c r="BM88" s="213" t="s">
        <v>446</v>
      </c>
    </row>
    <row r="89" s="2" customFormat="1" ht="16.5" customHeight="1">
      <c r="A89" s="36"/>
      <c r="B89" s="37"/>
      <c r="C89" s="202" t="s">
        <v>155</v>
      </c>
      <c r="D89" s="202" t="s">
        <v>123</v>
      </c>
      <c r="E89" s="203" t="s">
        <v>447</v>
      </c>
      <c r="F89" s="204" t="s">
        <v>448</v>
      </c>
      <c r="G89" s="205" t="s">
        <v>187</v>
      </c>
      <c r="H89" s="206">
        <v>21</v>
      </c>
      <c r="I89" s="207"/>
      <c r="J89" s="208">
        <f>ROUND(I89*H89,2)</f>
        <v>0</v>
      </c>
      <c r="K89" s="204" t="s">
        <v>127</v>
      </c>
      <c r="L89" s="42"/>
      <c r="M89" s="209" t="s">
        <v>19</v>
      </c>
      <c r="N89" s="210" t="s">
        <v>43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135</v>
      </c>
      <c r="AT89" s="213" t="s">
        <v>123</v>
      </c>
      <c r="AU89" s="213" t="s">
        <v>80</v>
      </c>
      <c r="AY89" s="15" t="s">
        <v>120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80</v>
      </c>
      <c r="BK89" s="214">
        <f>ROUND(I89*H89,2)</f>
        <v>0</v>
      </c>
      <c r="BL89" s="15" t="s">
        <v>135</v>
      </c>
      <c r="BM89" s="213" t="s">
        <v>449</v>
      </c>
    </row>
    <row r="90" s="2" customFormat="1" ht="16.5" customHeight="1">
      <c r="A90" s="36"/>
      <c r="B90" s="37"/>
      <c r="C90" s="202" t="s">
        <v>161</v>
      </c>
      <c r="D90" s="202" t="s">
        <v>123</v>
      </c>
      <c r="E90" s="203" t="s">
        <v>185</v>
      </c>
      <c r="F90" s="204" t="s">
        <v>186</v>
      </c>
      <c r="G90" s="205" t="s">
        <v>187</v>
      </c>
      <c r="H90" s="206">
        <v>146</v>
      </c>
      <c r="I90" s="207"/>
      <c r="J90" s="208">
        <f>ROUND(I90*H90,2)</f>
        <v>0</v>
      </c>
      <c r="K90" s="204" t="s">
        <v>127</v>
      </c>
      <c r="L90" s="42"/>
      <c r="M90" s="209" t="s">
        <v>19</v>
      </c>
      <c r="N90" s="210" t="s">
        <v>43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135</v>
      </c>
      <c r="AT90" s="213" t="s">
        <v>123</v>
      </c>
      <c r="AU90" s="213" t="s">
        <v>80</v>
      </c>
      <c r="AY90" s="15" t="s">
        <v>120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80</v>
      </c>
      <c r="BK90" s="214">
        <f>ROUND(I90*H90,2)</f>
        <v>0</v>
      </c>
      <c r="BL90" s="15" t="s">
        <v>135</v>
      </c>
      <c r="BM90" s="213" t="s">
        <v>450</v>
      </c>
    </row>
    <row r="91" s="2" customFormat="1" ht="16.5" customHeight="1">
      <c r="A91" s="36"/>
      <c r="B91" s="37"/>
      <c r="C91" s="202" t="s">
        <v>165</v>
      </c>
      <c r="D91" s="202" t="s">
        <v>123</v>
      </c>
      <c r="E91" s="203" t="s">
        <v>194</v>
      </c>
      <c r="F91" s="204" t="s">
        <v>195</v>
      </c>
      <c r="G91" s="205" t="s">
        <v>187</v>
      </c>
      <c r="H91" s="206">
        <v>219</v>
      </c>
      <c r="I91" s="207"/>
      <c r="J91" s="208">
        <f>ROUND(I91*H91,2)</f>
        <v>0</v>
      </c>
      <c r="K91" s="204" t="s">
        <v>127</v>
      </c>
      <c r="L91" s="42"/>
      <c r="M91" s="209" t="s">
        <v>19</v>
      </c>
      <c r="N91" s="210" t="s">
        <v>43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135</v>
      </c>
      <c r="AT91" s="213" t="s">
        <v>123</v>
      </c>
      <c r="AU91" s="213" t="s">
        <v>80</v>
      </c>
      <c r="AY91" s="15" t="s">
        <v>120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80</v>
      </c>
      <c r="BK91" s="214">
        <f>ROUND(I91*H91,2)</f>
        <v>0</v>
      </c>
      <c r="BL91" s="15" t="s">
        <v>135</v>
      </c>
      <c r="BM91" s="213" t="s">
        <v>451</v>
      </c>
    </row>
    <row r="92" s="2" customFormat="1" ht="16.5" customHeight="1">
      <c r="A92" s="36"/>
      <c r="B92" s="37"/>
      <c r="C92" s="202" t="s">
        <v>169</v>
      </c>
      <c r="D92" s="202" t="s">
        <v>123</v>
      </c>
      <c r="E92" s="203" t="s">
        <v>202</v>
      </c>
      <c r="F92" s="204" t="s">
        <v>203</v>
      </c>
      <c r="G92" s="205" t="s">
        <v>204</v>
      </c>
      <c r="H92" s="206">
        <v>0.219</v>
      </c>
      <c r="I92" s="207"/>
      <c r="J92" s="208">
        <f>ROUND(I92*H92,2)</f>
        <v>0</v>
      </c>
      <c r="K92" s="204" t="s">
        <v>127</v>
      </c>
      <c r="L92" s="42"/>
      <c r="M92" s="209" t="s">
        <v>19</v>
      </c>
      <c r="N92" s="210" t="s">
        <v>43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135</v>
      </c>
      <c r="AT92" s="213" t="s">
        <v>123</v>
      </c>
      <c r="AU92" s="213" t="s">
        <v>80</v>
      </c>
      <c r="AY92" s="15" t="s">
        <v>120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80</v>
      </c>
      <c r="BK92" s="214">
        <f>ROUND(I92*H92,2)</f>
        <v>0</v>
      </c>
      <c r="BL92" s="15" t="s">
        <v>135</v>
      </c>
      <c r="BM92" s="213" t="s">
        <v>452</v>
      </c>
    </row>
    <row r="93" s="2" customFormat="1" ht="16.5" customHeight="1">
      <c r="A93" s="36"/>
      <c r="B93" s="37"/>
      <c r="C93" s="202" t="s">
        <v>173</v>
      </c>
      <c r="D93" s="202" t="s">
        <v>123</v>
      </c>
      <c r="E93" s="203" t="s">
        <v>207</v>
      </c>
      <c r="F93" s="204" t="s">
        <v>208</v>
      </c>
      <c r="G93" s="205" t="s">
        <v>204</v>
      </c>
      <c r="H93" s="206">
        <v>0.219</v>
      </c>
      <c r="I93" s="207"/>
      <c r="J93" s="208">
        <f>ROUND(I93*H93,2)</f>
        <v>0</v>
      </c>
      <c r="K93" s="204" t="s">
        <v>127</v>
      </c>
      <c r="L93" s="42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135</v>
      </c>
      <c r="AT93" s="213" t="s">
        <v>123</v>
      </c>
      <c r="AU93" s="213" t="s">
        <v>80</v>
      </c>
      <c r="AY93" s="15" t="s">
        <v>120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135</v>
      </c>
      <c r="BM93" s="213" t="s">
        <v>453</v>
      </c>
    </row>
    <row r="94" s="2" customFormat="1" ht="16.5" customHeight="1">
      <c r="A94" s="36"/>
      <c r="B94" s="37"/>
      <c r="C94" s="202" t="s">
        <v>177</v>
      </c>
      <c r="D94" s="202" t="s">
        <v>123</v>
      </c>
      <c r="E94" s="203" t="s">
        <v>454</v>
      </c>
      <c r="F94" s="204" t="s">
        <v>455</v>
      </c>
      <c r="G94" s="205" t="s">
        <v>134</v>
      </c>
      <c r="H94" s="206">
        <v>1</v>
      </c>
      <c r="I94" s="207"/>
      <c r="J94" s="208">
        <f>ROUND(I94*H94,2)</f>
        <v>0</v>
      </c>
      <c r="K94" s="204" t="s">
        <v>127</v>
      </c>
      <c r="L94" s="42"/>
      <c r="M94" s="209" t="s">
        <v>19</v>
      </c>
      <c r="N94" s="210" t="s">
        <v>43</v>
      </c>
      <c r="O94" s="82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3" t="s">
        <v>135</v>
      </c>
      <c r="AT94" s="213" t="s">
        <v>123</v>
      </c>
      <c r="AU94" s="213" t="s">
        <v>80</v>
      </c>
      <c r="AY94" s="15" t="s">
        <v>120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80</v>
      </c>
      <c r="BK94" s="214">
        <f>ROUND(I94*H94,2)</f>
        <v>0</v>
      </c>
      <c r="BL94" s="15" t="s">
        <v>135</v>
      </c>
      <c r="BM94" s="213" t="s">
        <v>456</v>
      </c>
    </row>
    <row r="95" s="2" customFormat="1" ht="16.5" customHeight="1">
      <c r="A95" s="36"/>
      <c r="B95" s="37"/>
      <c r="C95" s="202" t="s">
        <v>181</v>
      </c>
      <c r="D95" s="202" t="s">
        <v>123</v>
      </c>
      <c r="E95" s="203" t="s">
        <v>457</v>
      </c>
      <c r="F95" s="204" t="s">
        <v>458</v>
      </c>
      <c r="G95" s="205" t="s">
        <v>134</v>
      </c>
      <c r="H95" s="206">
        <v>1</v>
      </c>
      <c r="I95" s="207"/>
      <c r="J95" s="208">
        <f>ROUND(I95*H95,2)</f>
        <v>0</v>
      </c>
      <c r="K95" s="204" t="s">
        <v>127</v>
      </c>
      <c r="L95" s="42"/>
      <c r="M95" s="209" t="s">
        <v>19</v>
      </c>
      <c r="N95" s="210" t="s">
        <v>43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135</v>
      </c>
      <c r="AT95" s="213" t="s">
        <v>123</v>
      </c>
      <c r="AU95" s="213" t="s">
        <v>80</v>
      </c>
      <c r="AY95" s="15" t="s">
        <v>120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80</v>
      </c>
      <c r="BK95" s="214">
        <f>ROUND(I95*H95,2)</f>
        <v>0</v>
      </c>
      <c r="BL95" s="15" t="s">
        <v>135</v>
      </c>
      <c r="BM95" s="213" t="s">
        <v>459</v>
      </c>
    </row>
    <row r="96" s="2" customFormat="1" ht="16.5" customHeight="1">
      <c r="A96" s="36"/>
      <c r="B96" s="37"/>
      <c r="C96" s="202" t="s">
        <v>8</v>
      </c>
      <c r="D96" s="202" t="s">
        <v>123</v>
      </c>
      <c r="E96" s="203" t="s">
        <v>460</v>
      </c>
      <c r="F96" s="204" t="s">
        <v>461</v>
      </c>
      <c r="G96" s="205" t="s">
        <v>134</v>
      </c>
      <c r="H96" s="206">
        <v>1</v>
      </c>
      <c r="I96" s="207"/>
      <c r="J96" s="208">
        <f>ROUND(I96*H96,2)</f>
        <v>0</v>
      </c>
      <c r="K96" s="204" t="s">
        <v>127</v>
      </c>
      <c r="L96" s="42"/>
      <c r="M96" s="209" t="s">
        <v>19</v>
      </c>
      <c r="N96" s="210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135</v>
      </c>
      <c r="AT96" s="213" t="s">
        <v>123</v>
      </c>
      <c r="AU96" s="213" t="s">
        <v>80</v>
      </c>
      <c r="AY96" s="15" t="s">
        <v>120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135</v>
      </c>
      <c r="BM96" s="213" t="s">
        <v>462</v>
      </c>
    </row>
    <row r="97" s="2" customFormat="1" ht="16.5" customHeight="1">
      <c r="A97" s="36"/>
      <c r="B97" s="37"/>
      <c r="C97" s="202" t="s">
        <v>189</v>
      </c>
      <c r="D97" s="202" t="s">
        <v>123</v>
      </c>
      <c r="E97" s="203" t="s">
        <v>218</v>
      </c>
      <c r="F97" s="204" t="s">
        <v>219</v>
      </c>
      <c r="G97" s="205" t="s">
        <v>134</v>
      </c>
      <c r="H97" s="206">
        <v>1</v>
      </c>
      <c r="I97" s="207"/>
      <c r="J97" s="208">
        <f>ROUND(I97*H97,2)</f>
        <v>0</v>
      </c>
      <c r="K97" s="204" t="s">
        <v>127</v>
      </c>
      <c r="L97" s="42"/>
      <c r="M97" s="209" t="s">
        <v>19</v>
      </c>
      <c r="N97" s="210" t="s">
        <v>43</v>
      </c>
      <c r="O97" s="82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3" t="s">
        <v>135</v>
      </c>
      <c r="AT97" s="213" t="s">
        <v>123</v>
      </c>
      <c r="AU97" s="213" t="s">
        <v>80</v>
      </c>
      <c r="AY97" s="15" t="s">
        <v>120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80</v>
      </c>
      <c r="BK97" s="214">
        <f>ROUND(I97*H97,2)</f>
        <v>0</v>
      </c>
      <c r="BL97" s="15" t="s">
        <v>135</v>
      </c>
      <c r="BM97" s="213" t="s">
        <v>463</v>
      </c>
    </row>
    <row r="98" s="2" customFormat="1" ht="16.5" customHeight="1">
      <c r="A98" s="36"/>
      <c r="B98" s="37"/>
      <c r="C98" s="202" t="s">
        <v>193</v>
      </c>
      <c r="D98" s="202" t="s">
        <v>123</v>
      </c>
      <c r="E98" s="203" t="s">
        <v>399</v>
      </c>
      <c r="F98" s="204" t="s">
        <v>400</v>
      </c>
      <c r="G98" s="205" t="s">
        <v>134</v>
      </c>
      <c r="H98" s="206">
        <v>3</v>
      </c>
      <c r="I98" s="207"/>
      <c r="J98" s="208">
        <f>ROUND(I98*H98,2)</f>
        <v>0</v>
      </c>
      <c r="K98" s="204" t="s">
        <v>127</v>
      </c>
      <c r="L98" s="42"/>
      <c r="M98" s="209" t="s">
        <v>19</v>
      </c>
      <c r="N98" s="210" t="s">
        <v>43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135</v>
      </c>
      <c r="AT98" s="213" t="s">
        <v>123</v>
      </c>
      <c r="AU98" s="213" t="s">
        <v>80</v>
      </c>
      <c r="AY98" s="15" t="s">
        <v>120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135</v>
      </c>
      <c r="BM98" s="213" t="s">
        <v>464</v>
      </c>
    </row>
    <row r="99" s="2" customFormat="1" ht="21.75" customHeight="1">
      <c r="A99" s="36"/>
      <c r="B99" s="37"/>
      <c r="C99" s="202" t="s">
        <v>197</v>
      </c>
      <c r="D99" s="202" t="s">
        <v>123</v>
      </c>
      <c r="E99" s="203" t="s">
        <v>226</v>
      </c>
      <c r="F99" s="204" t="s">
        <v>227</v>
      </c>
      <c r="G99" s="205" t="s">
        <v>134</v>
      </c>
      <c r="H99" s="206">
        <v>2</v>
      </c>
      <c r="I99" s="207"/>
      <c r="J99" s="208">
        <f>ROUND(I99*H99,2)</f>
        <v>0</v>
      </c>
      <c r="K99" s="204" t="s">
        <v>127</v>
      </c>
      <c r="L99" s="42"/>
      <c r="M99" s="209" t="s">
        <v>19</v>
      </c>
      <c r="N99" s="210" t="s">
        <v>43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135</v>
      </c>
      <c r="AT99" s="213" t="s">
        <v>123</v>
      </c>
      <c r="AU99" s="213" t="s">
        <v>80</v>
      </c>
      <c r="AY99" s="15" t="s">
        <v>120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80</v>
      </c>
      <c r="BK99" s="214">
        <f>ROUND(I99*H99,2)</f>
        <v>0</v>
      </c>
      <c r="BL99" s="15" t="s">
        <v>135</v>
      </c>
      <c r="BM99" s="213" t="s">
        <v>465</v>
      </c>
    </row>
    <row r="100" s="2" customFormat="1" ht="16.5" customHeight="1">
      <c r="A100" s="36"/>
      <c r="B100" s="37"/>
      <c r="C100" s="202" t="s">
        <v>201</v>
      </c>
      <c r="D100" s="202" t="s">
        <v>123</v>
      </c>
      <c r="E100" s="203" t="s">
        <v>230</v>
      </c>
      <c r="F100" s="204" t="s">
        <v>231</v>
      </c>
      <c r="G100" s="205" t="s">
        <v>134</v>
      </c>
      <c r="H100" s="206">
        <v>2</v>
      </c>
      <c r="I100" s="207"/>
      <c r="J100" s="208">
        <f>ROUND(I100*H100,2)</f>
        <v>0</v>
      </c>
      <c r="K100" s="204" t="s">
        <v>127</v>
      </c>
      <c r="L100" s="42"/>
      <c r="M100" s="209" t="s">
        <v>19</v>
      </c>
      <c r="N100" s="210" t="s">
        <v>43</v>
      </c>
      <c r="O100" s="82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135</v>
      </c>
      <c r="AT100" s="213" t="s">
        <v>123</v>
      </c>
      <c r="AU100" s="213" t="s">
        <v>80</v>
      </c>
      <c r="AY100" s="15" t="s">
        <v>120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80</v>
      </c>
      <c r="BK100" s="214">
        <f>ROUND(I100*H100,2)</f>
        <v>0</v>
      </c>
      <c r="BL100" s="15" t="s">
        <v>135</v>
      </c>
      <c r="BM100" s="213" t="s">
        <v>466</v>
      </c>
    </row>
    <row r="101" s="2" customFormat="1" ht="24.15" customHeight="1">
      <c r="A101" s="36"/>
      <c r="B101" s="37"/>
      <c r="C101" s="202" t="s">
        <v>206</v>
      </c>
      <c r="D101" s="202" t="s">
        <v>123</v>
      </c>
      <c r="E101" s="203" t="s">
        <v>234</v>
      </c>
      <c r="F101" s="204" t="s">
        <v>235</v>
      </c>
      <c r="G101" s="205" t="s">
        <v>134</v>
      </c>
      <c r="H101" s="206">
        <v>3</v>
      </c>
      <c r="I101" s="207"/>
      <c r="J101" s="208">
        <f>ROUND(I101*H101,2)</f>
        <v>0</v>
      </c>
      <c r="K101" s="204" t="s">
        <v>127</v>
      </c>
      <c r="L101" s="42"/>
      <c r="M101" s="209" t="s">
        <v>19</v>
      </c>
      <c r="N101" s="210" t="s">
        <v>43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135</v>
      </c>
      <c r="AT101" s="213" t="s">
        <v>123</v>
      </c>
      <c r="AU101" s="213" t="s">
        <v>80</v>
      </c>
      <c r="AY101" s="15" t="s">
        <v>120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80</v>
      </c>
      <c r="BK101" s="214">
        <f>ROUND(I101*H101,2)</f>
        <v>0</v>
      </c>
      <c r="BL101" s="15" t="s">
        <v>135</v>
      </c>
      <c r="BM101" s="213" t="s">
        <v>467</v>
      </c>
    </row>
    <row r="102" s="2" customFormat="1" ht="24.15" customHeight="1">
      <c r="A102" s="36"/>
      <c r="B102" s="37"/>
      <c r="C102" s="202" t="s">
        <v>7</v>
      </c>
      <c r="D102" s="202" t="s">
        <v>123</v>
      </c>
      <c r="E102" s="203" t="s">
        <v>246</v>
      </c>
      <c r="F102" s="204" t="s">
        <v>247</v>
      </c>
      <c r="G102" s="205" t="s">
        <v>134</v>
      </c>
      <c r="H102" s="206">
        <v>75</v>
      </c>
      <c r="I102" s="207"/>
      <c r="J102" s="208">
        <f>ROUND(I102*H102,2)</f>
        <v>0</v>
      </c>
      <c r="K102" s="204" t="s">
        <v>127</v>
      </c>
      <c r="L102" s="42"/>
      <c r="M102" s="209" t="s">
        <v>19</v>
      </c>
      <c r="N102" s="210" t="s">
        <v>43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135</v>
      </c>
      <c r="AT102" s="213" t="s">
        <v>123</v>
      </c>
      <c r="AU102" s="213" t="s">
        <v>80</v>
      </c>
      <c r="AY102" s="15" t="s">
        <v>120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135</v>
      </c>
      <c r="BM102" s="213" t="s">
        <v>468</v>
      </c>
    </row>
    <row r="103" s="2" customFormat="1" ht="24.15" customHeight="1">
      <c r="A103" s="36"/>
      <c r="B103" s="37"/>
      <c r="C103" s="202" t="s">
        <v>213</v>
      </c>
      <c r="D103" s="202" t="s">
        <v>123</v>
      </c>
      <c r="E103" s="203" t="s">
        <v>250</v>
      </c>
      <c r="F103" s="204" t="s">
        <v>251</v>
      </c>
      <c r="G103" s="205" t="s">
        <v>134</v>
      </c>
      <c r="H103" s="206">
        <v>3</v>
      </c>
      <c r="I103" s="207"/>
      <c r="J103" s="208">
        <f>ROUND(I103*H103,2)</f>
        <v>0</v>
      </c>
      <c r="K103" s="204" t="s">
        <v>127</v>
      </c>
      <c r="L103" s="42"/>
      <c r="M103" s="209" t="s">
        <v>19</v>
      </c>
      <c r="N103" s="210" t="s">
        <v>43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135</v>
      </c>
      <c r="AT103" s="213" t="s">
        <v>123</v>
      </c>
      <c r="AU103" s="213" t="s">
        <v>80</v>
      </c>
      <c r="AY103" s="15" t="s">
        <v>120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80</v>
      </c>
      <c r="BK103" s="214">
        <f>ROUND(I103*H103,2)</f>
        <v>0</v>
      </c>
      <c r="BL103" s="15" t="s">
        <v>135</v>
      </c>
      <c r="BM103" s="213" t="s">
        <v>469</v>
      </c>
    </row>
    <row r="104" s="2" customFormat="1" ht="24.15" customHeight="1">
      <c r="A104" s="36"/>
      <c r="B104" s="37"/>
      <c r="C104" s="202" t="s">
        <v>217</v>
      </c>
      <c r="D104" s="202" t="s">
        <v>123</v>
      </c>
      <c r="E104" s="203" t="s">
        <v>254</v>
      </c>
      <c r="F104" s="204" t="s">
        <v>255</v>
      </c>
      <c r="G104" s="205" t="s">
        <v>134</v>
      </c>
      <c r="H104" s="206">
        <v>1</v>
      </c>
      <c r="I104" s="207"/>
      <c r="J104" s="208">
        <f>ROUND(I104*H104,2)</f>
        <v>0</v>
      </c>
      <c r="K104" s="204" t="s">
        <v>127</v>
      </c>
      <c r="L104" s="42"/>
      <c r="M104" s="209" t="s">
        <v>19</v>
      </c>
      <c r="N104" s="210" t="s">
        <v>43</v>
      </c>
      <c r="O104" s="82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3" t="s">
        <v>135</v>
      </c>
      <c r="AT104" s="213" t="s">
        <v>123</v>
      </c>
      <c r="AU104" s="213" t="s">
        <v>80</v>
      </c>
      <c r="AY104" s="15" t="s">
        <v>120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80</v>
      </c>
      <c r="BK104" s="214">
        <f>ROUND(I104*H104,2)</f>
        <v>0</v>
      </c>
      <c r="BL104" s="15" t="s">
        <v>135</v>
      </c>
      <c r="BM104" s="213" t="s">
        <v>470</v>
      </c>
    </row>
    <row r="105" s="2" customFormat="1" ht="24.15" customHeight="1">
      <c r="A105" s="36"/>
      <c r="B105" s="37"/>
      <c r="C105" s="202" t="s">
        <v>221</v>
      </c>
      <c r="D105" s="202" t="s">
        <v>123</v>
      </c>
      <c r="E105" s="203" t="s">
        <v>258</v>
      </c>
      <c r="F105" s="204" t="s">
        <v>259</v>
      </c>
      <c r="G105" s="205" t="s">
        <v>134</v>
      </c>
      <c r="H105" s="206">
        <v>2</v>
      </c>
      <c r="I105" s="207"/>
      <c r="J105" s="208">
        <f>ROUND(I105*H105,2)</f>
        <v>0</v>
      </c>
      <c r="K105" s="204" t="s">
        <v>127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135</v>
      </c>
      <c r="AT105" s="213" t="s">
        <v>123</v>
      </c>
      <c r="AU105" s="213" t="s">
        <v>80</v>
      </c>
      <c r="AY105" s="15" t="s">
        <v>120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135</v>
      </c>
      <c r="BM105" s="213" t="s">
        <v>471</v>
      </c>
    </row>
    <row r="106" s="2" customFormat="1" ht="24.15" customHeight="1">
      <c r="A106" s="36"/>
      <c r="B106" s="37"/>
      <c r="C106" s="202" t="s">
        <v>225</v>
      </c>
      <c r="D106" s="202" t="s">
        <v>123</v>
      </c>
      <c r="E106" s="203" t="s">
        <v>472</v>
      </c>
      <c r="F106" s="204" t="s">
        <v>473</v>
      </c>
      <c r="G106" s="205" t="s">
        <v>134</v>
      </c>
      <c r="H106" s="206">
        <v>1</v>
      </c>
      <c r="I106" s="207"/>
      <c r="J106" s="208">
        <f>ROUND(I106*H106,2)</f>
        <v>0</v>
      </c>
      <c r="K106" s="204" t="s">
        <v>127</v>
      </c>
      <c r="L106" s="42"/>
      <c r="M106" s="209" t="s">
        <v>19</v>
      </c>
      <c r="N106" s="210" t="s">
        <v>43</v>
      </c>
      <c r="O106" s="82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135</v>
      </c>
      <c r="AT106" s="213" t="s">
        <v>123</v>
      </c>
      <c r="AU106" s="213" t="s">
        <v>80</v>
      </c>
      <c r="AY106" s="15" t="s">
        <v>120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80</v>
      </c>
      <c r="BK106" s="214">
        <f>ROUND(I106*H106,2)</f>
        <v>0</v>
      </c>
      <c r="BL106" s="15" t="s">
        <v>135</v>
      </c>
      <c r="BM106" s="213" t="s">
        <v>474</v>
      </c>
    </row>
    <row r="107" s="2" customFormat="1" ht="24.15" customHeight="1">
      <c r="A107" s="36"/>
      <c r="B107" s="37"/>
      <c r="C107" s="202" t="s">
        <v>229</v>
      </c>
      <c r="D107" s="202" t="s">
        <v>123</v>
      </c>
      <c r="E107" s="203" t="s">
        <v>262</v>
      </c>
      <c r="F107" s="204" t="s">
        <v>263</v>
      </c>
      <c r="G107" s="205" t="s">
        <v>187</v>
      </c>
      <c r="H107" s="206">
        <v>535</v>
      </c>
      <c r="I107" s="207"/>
      <c r="J107" s="208">
        <f>ROUND(I107*H107,2)</f>
        <v>0</v>
      </c>
      <c r="K107" s="204" t="s">
        <v>127</v>
      </c>
      <c r="L107" s="42"/>
      <c r="M107" s="209" t="s">
        <v>19</v>
      </c>
      <c r="N107" s="210" t="s">
        <v>43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135</v>
      </c>
      <c r="AT107" s="213" t="s">
        <v>123</v>
      </c>
      <c r="AU107" s="213" t="s">
        <v>80</v>
      </c>
      <c r="AY107" s="15" t="s">
        <v>120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80</v>
      </c>
      <c r="BK107" s="214">
        <f>ROUND(I107*H107,2)</f>
        <v>0</v>
      </c>
      <c r="BL107" s="15" t="s">
        <v>135</v>
      </c>
      <c r="BM107" s="213" t="s">
        <v>475</v>
      </c>
    </row>
    <row r="108" s="2" customFormat="1" ht="24.15" customHeight="1">
      <c r="A108" s="36"/>
      <c r="B108" s="37"/>
      <c r="C108" s="202" t="s">
        <v>233</v>
      </c>
      <c r="D108" s="202" t="s">
        <v>123</v>
      </c>
      <c r="E108" s="203" t="s">
        <v>413</v>
      </c>
      <c r="F108" s="204" t="s">
        <v>414</v>
      </c>
      <c r="G108" s="205" t="s">
        <v>187</v>
      </c>
      <c r="H108" s="206">
        <v>388</v>
      </c>
      <c r="I108" s="207"/>
      <c r="J108" s="208">
        <f>ROUND(I108*H108,2)</f>
        <v>0</v>
      </c>
      <c r="K108" s="204" t="s">
        <v>127</v>
      </c>
      <c r="L108" s="42"/>
      <c r="M108" s="209" t="s">
        <v>19</v>
      </c>
      <c r="N108" s="210" t="s">
        <v>43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135</v>
      </c>
      <c r="AT108" s="213" t="s">
        <v>123</v>
      </c>
      <c r="AU108" s="213" t="s">
        <v>80</v>
      </c>
      <c r="AY108" s="15" t="s">
        <v>120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80</v>
      </c>
      <c r="BK108" s="214">
        <f>ROUND(I108*H108,2)</f>
        <v>0</v>
      </c>
      <c r="BL108" s="15" t="s">
        <v>135</v>
      </c>
      <c r="BM108" s="213" t="s">
        <v>476</v>
      </c>
    </row>
    <row r="109" s="2" customFormat="1" ht="24.15" customHeight="1">
      <c r="A109" s="36"/>
      <c r="B109" s="37"/>
      <c r="C109" s="202" t="s">
        <v>237</v>
      </c>
      <c r="D109" s="202" t="s">
        <v>123</v>
      </c>
      <c r="E109" s="203" t="s">
        <v>416</v>
      </c>
      <c r="F109" s="204" t="s">
        <v>417</v>
      </c>
      <c r="G109" s="205" t="s">
        <v>134</v>
      </c>
      <c r="H109" s="206">
        <v>1</v>
      </c>
      <c r="I109" s="207"/>
      <c r="J109" s="208">
        <f>ROUND(I109*H109,2)</f>
        <v>0</v>
      </c>
      <c r="K109" s="204" t="s">
        <v>127</v>
      </c>
      <c r="L109" s="42"/>
      <c r="M109" s="209" t="s">
        <v>19</v>
      </c>
      <c r="N109" s="210" t="s">
        <v>43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135</v>
      </c>
      <c r="AT109" s="213" t="s">
        <v>123</v>
      </c>
      <c r="AU109" s="213" t="s">
        <v>80</v>
      </c>
      <c r="AY109" s="15" t="s">
        <v>120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135</v>
      </c>
      <c r="BM109" s="213" t="s">
        <v>477</v>
      </c>
    </row>
    <row r="110" s="2" customFormat="1" ht="24.15" customHeight="1">
      <c r="A110" s="36"/>
      <c r="B110" s="37"/>
      <c r="C110" s="202" t="s">
        <v>241</v>
      </c>
      <c r="D110" s="202" t="s">
        <v>123</v>
      </c>
      <c r="E110" s="203" t="s">
        <v>419</v>
      </c>
      <c r="F110" s="204" t="s">
        <v>420</v>
      </c>
      <c r="G110" s="205" t="s">
        <v>134</v>
      </c>
      <c r="H110" s="206">
        <v>1</v>
      </c>
      <c r="I110" s="207"/>
      <c r="J110" s="208">
        <f>ROUND(I110*H110,2)</f>
        <v>0</v>
      </c>
      <c r="K110" s="204" t="s">
        <v>127</v>
      </c>
      <c r="L110" s="42"/>
      <c r="M110" s="209" t="s">
        <v>19</v>
      </c>
      <c r="N110" s="210" t="s">
        <v>43</v>
      </c>
      <c r="O110" s="82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3" t="s">
        <v>135</v>
      </c>
      <c r="AT110" s="213" t="s">
        <v>123</v>
      </c>
      <c r="AU110" s="213" t="s">
        <v>80</v>
      </c>
      <c r="AY110" s="15" t="s">
        <v>120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80</v>
      </c>
      <c r="BK110" s="214">
        <f>ROUND(I110*H110,2)</f>
        <v>0</v>
      </c>
      <c r="BL110" s="15" t="s">
        <v>135</v>
      </c>
      <c r="BM110" s="213" t="s">
        <v>478</v>
      </c>
    </row>
    <row r="111" s="2" customFormat="1" ht="24.15" customHeight="1">
      <c r="A111" s="36"/>
      <c r="B111" s="37"/>
      <c r="C111" s="202" t="s">
        <v>245</v>
      </c>
      <c r="D111" s="202" t="s">
        <v>123</v>
      </c>
      <c r="E111" s="203" t="s">
        <v>270</v>
      </c>
      <c r="F111" s="204" t="s">
        <v>271</v>
      </c>
      <c r="G111" s="205" t="s">
        <v>134</v>
      </c>
      <c r="H111" s="206">
        <v>2</v>
      </c>
      <c r="I111" s="207"/>
      <c r="J111" s="208">
        <f>ROUND(I111*H111,2)</f>
        <v>0</v>
      </c>
      <c r="K111" s="204" t="s">
        <v>127</v>
      </c>
      <c r="L111" s="42"/>
      <c r="M111" s="209" t="s">
        <v>19</v>
      </c>
      <c r="N111" s="210" t="s">
        <v>43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135</v>
      </c>
      <c r="AT111" s="213" t="s">
        <v>123</v>
      </c>
      <c r="AU111" s="213" t="s">
        <v>80</v>
      </c>
      <c r="AY111" s="15" t="s">
        <v>120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80</v>
      </c>
      <c r="BK111" s="214">
        <f>ROUND(I111*H111,2)</f>
        <v>0</v>
      </c>
      <c r="BL111" s="15" t="s">
        <v>135</v>
      </c>
      <c r="BM111" s="213" t="s">
        <v>479</v>
      </c>
    </row>
    <row r="112" s="2" customFormat="1" ht="24.15" customHeight="1">
      <c r="A112" s="36"/>
      <c r="B112" s="37"/>
      <c r="C112" s="202" t="s">
        <v>249</v>
      </c>
      <c r="D112" s="202" t="s">
        <v>123</v>
      </c>
      <c r="E112" s="203" t="s">
        <v>274</v>
      </c>
      <c r="F112" s="204" t="s">
        <v>275</v>
      </c>
      <c r="G112" s="205" t="s">
        <v>134</v>
      </c>
      <c r="H112" s="206">
        <v>3</v>
      </c>
      <c r="I112" s="207"/>
      <c r="J112" s="208">
        <f>ROUND(I112*H112,2)</f>
        <v>0</v>
      </c>
      <c r="K112" s="204" t="s">
        <v>127</v>
      </c>
      <c r="L112" s="42"/>
      <c r="M112" s="209" t="s">
        <v>19</v>
      </c>
      <c r="N112" s="210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135</v>
      </c>
      <c r="AT112" s="213" t="s">
        <v>123</v>
      </c>
      <c r="AU112" s="213" t="s">
        <v>80</v>
      </c>
      <c r="AY112" s="15" t="s">
        <v>120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135</v>
      </c>
      <c r="BM112" s="213" t="s">
        <v>480</v>
      </c>
    </row>
    <row r="113" s="2" customFormat="1" ht="24.15" customHeight="1">
      <c r="A113" s="36"/>
      <c r="B113" s="37"/>
      <c r="C113" s="202" t="s">
        <v>253</v>
      </c>
      <c r="D113" s="202" t="s">
        <v>123</v>
      </c>
      <c r="E113" s="203" t="s">
        <v>282</v>
      </c>
      <c r="F113" s="204" t="s">
        <v>283</v>
      </c>
      <c r="G113" s="205" t="s">
        <v>134</v>
      </c>
      <c r="H113" s="206">
        <v>3</v>
      </c>
      <c r="I113" s="207"/>
      <c r="J113" s="208">
        <f>ROUND(I113*H113,2)</f>
        <v>0</v>
      </c>
      <c r="K113" s="204" t="s">
        <v>127</v>
      </c>
      <c r="L113" s="42"/>
      <c r="M113" s="209" t="s">
        <v>19</v>
      </c>
      <c r="N113" s="210" t="s">
        <v>43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135</v>
      </c>
      <c r="AT113" s="213" t="s">
        <v>123</v>
      </c>
      <c r="AU113" s="213" t="s">
        <v>80</v>
      </c>
      <c r="AY113" s="15" t="s">
        <v>120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80</v>
      </c>
      <c r="BK113" s="214">
        <f>ROUND(I113*H113,2)</f>
        <v>0</v>
      </c>
      <c r="BL113" s="15" t="s">
        <v>135</v>
      </c>
      <c r="BM113" s="213" t="s">
        <v>481</v>
      </c>
    </row>
    <row r="114" s="2" customFormat="1" ht="24.15" customHeight="1">
      <c r="A114" s="36"/>
      <c r="B114" s="37"/>
      <c r="C114" s="202" t="s">
        <v>257</v>
      </c>
      <c r="D114" s="202" t="s">
        <v>123</v>
      </c>
      <c r="E114" s="203" t="s">
        <v>286</v>
      </c>
      <c r="F114" s="204" t="s">
        <v>287</v>
      </c>
      <c r="G114" s="205" t="s">
        <v>134</v>
      </c>
      <c r="H114" s="206">
        <v>1</v>
      </c>
      <c r="I114" s="207"/>
      <c r="J114" s="208">
        <f>ROUND(I114*H114,2)</f>
        <v>0</v>
      </c>
      <c r="K114" s="204" t="s">
        <v>127</v>
      </c>
      <c r="L114" s="42"/>
      <c r="M114" s="209" t="s">
        <v>19</v>
      </c>
      <c r="N114" s="210" t="s">
        <v>43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135</v>
      </c>
      <c r="AT114" s="213" t="s">
        <v>123</v>
      </c>
      <c r="AU114" s="213" t="s">
        <v>80</v>
      </c>
      <c r="AY114" s="15" t="s">
        <v>120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80</v>
      </c>
      <c r="BK114" s="214">
        <f>ROUND(I114*H114,2)</f>
        <v>0</v>
      </c>
      <c r="BL114" s="15" t="s">
        <v>135</v>
      </c>
      <c r="BM114" s="213" t="s">
        <v>482</v>
      </c>
    </row>
    <row r="115" s="2" customFormat="1" ht="24.15" customHeight="1">
      <c r="A115" s="36"/>
      <c r="B115" s="37"/>
      <c r="C115" s="202" t="s">
        <v>261</v>
      </c>
      <c r="D115" s="202" t="s">
        <v>123</v>
      </c>
      <c r="E115" s="203" t="s">
        <v>294</v>
      </c>
      <c r="F115" s="204" t="s">
        <v>295</v>
      </c>
      <c r="G115" s="205" t="s">
        <v>134</v>
      </c>
      <c r="H115" s="206">
        <v>2</v>
      </c>
      <c r="I115" s="207"/>
      <c r="J115" s="208">
        <f>ROUND(I115*H115,2)</f>
        <v>0</v>
      </c>
      <c r="K115" s="204" t="s">
        <v>127</v>
      </c>
      <c r="L115" s="42"/>
      <c r="M115" s="209" t="s">
        <v>19</v>
      </c>
      <c r="N115" s="210" t="s">
        <v>43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135</v>
      </c>
      <c r="AT115" s="213" t="s">
        <v>123</v>
      </c>
      <c r="AU115" s="213" t="s">
        <v>80</v>
      </c>
      <c r="AY115" s="15" t="s">
        <v>120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80</v>
      </c>
      <c r="BK115" s="214">
        <f>ROUND(I115*H115,2)</f>
        <v>0</v>
      </c>
      <c r="BL115" s="15" t="s">
        <v>135</v>
      </c>
      <c r="BM115" s="213" t="s">
        <v>483</v>
      </c>
    </row>
    <row r="116" s="2" customFormat="1" ht="24.15" customHeight="1">
      <c r="A116" s="36"/>
      <c r="B116" s="37"/>
      <c r="C116" s="202" t="s">
        <v>265</v>
      </c>
      <c r="D116" s="202" t="s">
        <v>123</v>
      </c>
      <c r="E116" s="203" t="s">
        <v>302</v>
      </c>
      <c r="F116" s="204" t="s">
        <v>303</v>
      </c>
      <c r="G116" s="205" t="s">
        <v>134</v>
      </c>
      <c r="H116" s="206">
        <v>1</v>
      </c>
      <c r="I116" s="207"/>
      <c r="J116" s="208">
        <f>ROUND(I116*H116,2)</f>
        <v>0</v>
      </c>
      <c r="K116" s="204" t="s">
        <v>127</v>
      </c>
      <c r="L116" s="42"/>
      <c r="M116" s="209" t="s">
        <v>19</v>
      </c>
      <c r="N116" s="210" t="s">
        <v>43</v>
      </c>
      <c r="O116" s="82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135</v>
      </c>
      <c r="AT116" s="213" t="s">
        <v>123</v>
      </c>
      <c r="AU116" s="213" t="s">
        <v>80</v>
      </c>
      <c r="AY116" s="15" t="s">
        <v>120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80</v>
      </c>
      <c r="BK116" s="214">
        <f>ROUND(I116*H116,2)</f>
        <v>0</v>
      </c>
      <c r="BL116" s="15" t="s">
        <v>135</v>
      </c>
      <c r="BM116" s="213" t="s">
        <v>484</v>
      </c>
    </row>
    <row r="117" s="2" customFormat="1" ht="24.15" customHeight="1">
      <c r="A117" s="36"/>
      <c r="B117" s="37"/>
      <c r="C117" s="202" t="s">
        <v>269</v>
      </c>
      <c r="D117" s="202" t="s">
        <v>123</v>
      </c>
      <c r="E117" s="203" t="s">
        <v>311</v>
      </c>
      <c r="F117" s="204" t="s">
        <v>312</v>
      </c>
      <c r="G117" s="205" t="s">
        <v>134</v>
      </c>
      <c r="H117" s="206">
        <v>2</v>
      </c>
      <c r="I117" s="207"/>
      <c r="J117" s="208">
        <f>ROUND(I117*H117,2)</f>
        <v>0</v>
      </c>
      <c r="K117" s="204" t="s">
        <v>127</v>
      </c>
      <c r="L117" s="42"/>
      <c r="M117" s="209" t="s">
        <v>19</v>
      </c>
      <c r="N117" s="210" t="s">
        <v>43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135</v>
      </c>
      <c r="AT117" s="213" t="s">
        <v>123</v>
      </c>
      <c r="AU117" s="213" t="s">
        <v>80</v>
      </c>
      <c r="AY117" s="15" t="s">
        <v>120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135</v>
      </c>
      <c r="BM117" s="213" t="s">
        <v>485</v>
      </c>
    </row>
    <row r="118" s="2" customFormat="1" ht="24.15" customHeight="1">
      <c r="A118" s="36"/>
      <c r="B118" s="37"/>
      <c r="C118" s="202" t="s">
        <v>273</v>
      </c>
      <c r="D118" s="202" t="s">
        <v>123</v>
      </c>
      <c r="E118" s="203" t="s">
        <v>315</v>
      </c>
      <c r="F118" s="204" t="s">
        <v>316</v>
      </c>
      <c r="G118" s="205" t="s">
        <v>317</v>
      </c>
      <c r="H118" s="206">
        <v>24</v>
      </c>
      <c r="I118" s="207"/>
      <c r="J118" s="208">
        <f>ROUND(I118*H118,2)</f>
        <v>0</v>
      </c>
      <c r="K118" s="204" t="s">
        <v>127</v>
      </c>
      <c r="L118" s="42"/>
      <c r="M118" s="209" t="s">
        <v>19</v>
      </c>
      <c r="N118" s="210" t="s">
        <v>43</v>
      </c>
      <c r="O118" s="82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3" t="s">
        <v>135</v>
      </c>
      <c r="AT118" s="213" t="s">
        <v>123</v>
      </c>
      <c r="AU118" s="213" t="s">
        <v>80</v>
      </c>
      <c r="AY118" s="15" t="s">
        <v>120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80</v>
      </c>
      <c r="BK118" s="214">
        <f>ROUND(I118*H118,2)</f>
        <v>0</v>
      </c>
      <c r="BL118" s="15" t="s">
        <v>135</v>
      </c>
      <c r="BM118" s="213" t="s">
        <v>486</v>
      </c>
    </row>
    <row r="119" s="2" customFormat="1" ht="62.7" customHeight="1">
      <c r="A119" s="36"/>
      <c r="B119" s="37"/>
      <c r="C119" s="202" t="s">
        <v>277</v>
      </c>
      <c r="D119" s="202" t="s">
        <v>123</v>
      </c>
      <c r="E119" s="203" t="s">
        <v>320</v>
      </c>
      <c r="F119" s="204" t="s">
        <v>321</v>
      </c>
      <c r="G119" s="205" t="s">
        <v>134</v>
      </c>
      <c r="H119" s="206">
        <v>1</v>
      </c>
      <c r="I119" s="207"/>
      <c r="J119" s="208">
        <f>ROUND(I119*H119,2)</f>
        <v>0</v>
      </c>
      <c r="K119" s="204" t="s">
        <v>127</v>
      </c>
      <c r="L119" s="42"/>
      <c r="M119" s="209" t="s">
        <v>19</v>
      </c>
      <c r="N119" s="210" t="s">
        <v>43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135</v>
      </c>
      <c r="AT119" s="213" t="s">
        <v>123</v>
      </c>
      <c r="AU119" s="213" t="s">
        <v>80</v>
      </c>
      <c r="AY119" s="15" t="s">
        <v>120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80</v>
      </c>
      <c r="BK119" s="214">
        <f>ROUND(I119*H119,2)</f>
        <v>0</v>
      </c>
      <c r="BL119" s="15" t="s">
        <v>135</v>
      </c>
      <c r="BM119" s="213" t="s">
        <v>487</v>
      </c>
    </row>
    <row r="120" s="2" customFormat="1" ht="55.5" customHeight="1">
      <c r="A120" s="36"/>
      <c r="B120" s="37"/>
      <c r="C120" s="202" t="s">
        <v>281</v>
      </c>
      <c r="D120" s="202" t="s">
        <v>123</v>
      </c>
      <c r="E120" s="203" t="s">
        <v>328</v>
      </c>
      <c r="F120" s="204" t="s">
        <v>329</v>
      </c>
      <c r="G120" s="205" t="s">
        <v>134</v>
      </c>
      <c r="H120" s="206">
        <v>1</v>
      </c>
      <c r="I120" s="207"/>
      <c r="J120" s="208">
        <f>ROUND(I120*H120,2)</f>
        <v>0</v>
      </c>
      <c r="K120" s="204" t="s">
        <v>127</v>
      </c>
      <c r="L120" s="42"/>
      <c r="M120" s="209" t="s">
        <v>19</v>
      </c>
      <c r="N120" s="210" t="s">
        <v>43</v>
      </c>
      <c r="O120" s="82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135</v>
      </c>
      <c r="AT120" s="213" t="s">
        <v>123</v>
      </c>
      <c r="AU120" s="213" t="s">
        <v>80</v>
      </c>
      <c r="AY120" s="15" t="s">
        <v>120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80</v>
      </c>
      <c r="BK120" s="214">
        <f>ROUND(I120*H120,2)</f>
        <v>0</v>
      </c>
      <c r="BL120" s="15" t="s">
        <v>135</v>
      </c>
      <c r="BM120" s="213" t="s">
        <v>488</v>
      </c>
    </row>
    <row r="121" s="2" customFormat="1" ht="33" customHeight="1">
      <c r="A121" s="36"/>
      <c r="B121" s="37"/>
      <c r="C121" s="202" t="s">
        <v>285</v>
      </c>
      <c r="D121" s="202" t="s">
        <v>123</v>
      </c>
      <c r="E121" s="203" t="s">
        <v>336</v>
      </c>
      <c r="F121" s="204" t="s">
        <v>337</v>
      </c>
      <c r="G121" s="205" t="s">
        <v>134</v>
      </c>
      <c r="H121" s="206">
        <v>2</v>
      </c>
      <c r="I121" s="207"/>
      <c r="J121" s="208">
        <f>ROUND(I121*H121,2)</f>
        <v>0</v>
      </c>
      <c r="K121" s="204" t="s">
        <v>127</v>
      </c>
      <c r="L121" s="42"/>
      <c r="M121" s="209" t="s">
        <v>19</v>
      </c>
      <c r="N121" s="210" t="s">
        <v>43</v>
      </c>
      <c r="O121" s="82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3" t="s">
        <v>135</v>
      </c>
      <c r="AT121" s="213" t="s">
        <v>123</v>
      </c>
      <c r="AU121" s="213" t="s">
        <v>80</v>
      </c>
      <c r="AY121" s="15" t="s">
        <v>120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80</v>
      </c>
      <c r="BK121" s="214">
        <f>ROUND(I121*H121,2)</f>
        <v>0</v>
      </c>
      <c r="BL121" s="15" t="s">
        <v>135</v>
      </c>
      <c r="BM121" s="213" t="s">
        <v>489</v>
      </c>
    </row>
    <row r="122" s="2" customFormat="1" ht="16.5" customHeight="1">
      <c r="A122" s="36"/>
      <c r="B122" s="37"/>
      <c r="C122" s="215" t="s">
        <v>289</v>
      </c>
      <c r="D122" s="215" t="s">
        <v>156</v>
      </c>
      <c r="E122" s="216" t="s">
        <v>157</v>
      </c>
      <c r="F122" s="217" t="s">
        <v>158</v>
      </c>
      <c r="G122" s="218" t="s">
        <v>134</v>
      </c>
      <c r="H122" s="219">
        <v>60</v>
      </c>
      <c r="I122" s="220"/>
      <c r="J122" s="221">
        <f>ROUND(I122*H122,2)</f>
        <v>0</v>
      </c>
      <c r="K122" s="217" t="s">
        <v>127</v>
      </c>
      <c r="L122" s="222"/>
      <c r="M122" s="223" t="s">
        <v>19</v>
      </c>
      <c r="N122" s="224" t="s">
        <v>43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159</v>
      </c>
      <c r="AT122" s="213" t="s">
        <v>156</v>
      </c>
      <c r="AU122" s="213" t="s">
        <v>80</v>
      </c>
      <c r="AY122" s="15" t="s">
        <v>120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80</v>
      </c>
      <c r="BK122" s="214">
        <f>ROUND(I122*H122,2)</f>
        <v>0</v>
      </c>
      <c r="BL122" s="15" t="s">
        <v>159</v>
      </c>
      <c r="BM122" s="213" t="s">
        <v>490</v>
      </c>
    </row>
    <row r="123" s="2" customFormat="1" ht="16.5" customHeight="1">
      <c r="A123" s="36"/>
      <c r="B123" s="37"/>
      <c r="C123" s="215" t="s">
        <v>293</v>
      </c>
      <c r="D123" s="215" t="s">
        <v>156</v>
      </c>
      <c r="E123" s="216" t="s">
        <v>491</v>
      </c>
      <c r="F123" s="217" t="s">
        <v>492</v>
      </c>
      <c r="G123" s="218" t="s">
        <v>134</v>
      </c>
      <c r="H123" s="219">
        <v>1</v>
      </c>
      <c r="I123" s="220"/>
      <c r="J123" s="221">
        <f>ROUND(I123*H123,2)</f>
        <v>0</v>
      </c>
      <c r="K123" s="217" t="s">
        <v>127</v>
      </c>
      <c r="L123" s="222"/>
      <c r="M123" s="223" t="s">
        <v>19</v>
      </c>
      <c r="N123" s="224" t="s">
        <v>43</v>
      </c>
      <c r="O123" s="82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159</v>
      </c>
      <c r="AT123" s="213" t="s">
        <v>156</v>
      </c>
      <c r="AU123" s="213" t="s">
        <v>80</v>
      </c>
      <c r="AY123" s="15" t="s">
        <v>120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80</v>
      </c>
      <c r="BK123" s="214">
        <f>ROUND(I123*H123,2)</f>
        <v>0</v>
      </c>
      <c r="BL123" s="15" t="s">
        <v>159</v>
      </c>
      <c r="BM123" s="213" t="s">
        <v>493</v>
      </c>
    </row>
    <row r="124" s="2" customFormat="1" ht="16.5" customHeight="1">
      <c r="A124" s="36"/>
      <c r="B124" s="37"/>
      <c r="C124" s="215" t="s">
        <v>297</v>
      </c>
      <c r="D124" s="215" t="s">
        <v>156</v>
      </c>
      <c r="E124" s="216" t="s">
        <v>166</v>
      </c>
      <c r="F124" s="217" t="s">
        <v>167</v>
      </c>
      <c r="G124" s="218" t="s">
        <v>134</v>
      </c>
      <c r="H124" s="219">
        <v>1</v>
      </c>
      <c r="I124" s="220"/>
      <c r="J124" s="221">
        <f>ROUND(I124*H124,2)</f>
        <v>0</v>
      </c>
      <c r="K124" s="217" t="s">
        <v>127</v>
      </c>
      <c r="L124" s="222"/>
      <c r="M124" s="223" t="s">
        <v>19</v>
      </c>
      <c r="N124" s="224" t="s">
        <v>43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159</v>
      </c>
      <c r="AT124" s="213" t="s">
        <v>156</v>
      </c>
      <c r="AU124" s="213" t="s">
        <v>80</v>
      </c>
      <c r="AY124" s="15" t="s">
        <v>120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80</v>
      </c>
      <c r="BK124" s="214">
        <f>ROUND(I124*H124,2)</f>
        <v>0</v>
      </c>
      <c r="BL124" s="15" t="s">
        <v>159</v>
      </c>
      <c r="BM124" s="213" t="s">
        <v>494</v>
      </c>
    </row>
    <row r="125" s="2" customFormat="1" ht="16.5" customHeight="1">
      <c r="A125" s="36"/>
      <c r="B125" s="37"/>
      <c r="C125" s="215" t="s">
        <v>301</v>
      </c>
      <c r="D125" s="215" t="s">
        <v>156</v>
      </c>
      <c r="E125" s="216" t="s">
        <v>174</v>
      </c>
      <c r="F125" s="217" t="s">
        <v>175</v>
      </c>
      <c r="G125" s="218" t="s">
        <v>134</v>
      </c>
      <c r="H125" s="219">
        <v>1</v>
      </c>
      <c r="I125" s="220"/>
      <c r="J125" s="221">
        <f>ROUND(I125*H125,2)</f>
        <v>0</v>
      </c>
      <c r="K125" s="217" t="s">
        <v>127</v>
      </c>
      <c r="L125" s="222"/>
      <c r="M125" s="223" t="s">
        <v>19</v>
      </c>
      <c r="N125" s="224" t="s">
        <v>43</v>
      </c>
      <c r="O125" s="82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3" t="s">
        <v>159</v>
      </c>
      <c r="AT125" s="213" t="s">
        <v>156</v>
      </c>
      <c r="AU125" s="213" t="s">
        <v>80</v>
      </c>
      <c r="AY125" s="15" t="s">
        <v>120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80</v>
      </c>
      <c r="BK125" s="214">
        <f>ROUND(I125*H125,2)</f>
        <v>0</v>
      </c>
      <c r="BL125" s="15" t="s">
        <v>159</v>
      </c>
      <c r="BM125" s="213" t="s">
        <v>495</v>
      </c>
    </row>
    <row r="126" s="2" customFormat="1" ht="16.5" customHeight="1">
      <c r="A126" s="36"/>
      <c r="B126" s="37"/>
      <c r="C126" s="215" t="s">
        <v>305</v>
      </c>
      <c r="D126" s="215" t="s">
        <v>156</v>
      </c>
      <c r="E126" s="216" t="s">
        <v>182</v>
      </c>
      <c r="F126" s="217" t="s">
        <v>183</v>
      </c>
      <c r="G126" s="218" t="s">
        <v>134</v>
      </c>
      <c r="H126" s="219">
        <v>2</v>
      </c>
      <c r="I126" s="220"/>
      <c r="J126" s="221">
        <f>ROUND(I126*H126,2)</f>
        <v>0</v>
      </c>
      <c r="K126" s="217" t="s">
        <v>127</v>
      </c>
      <c r="L126" s="222"/>
      <c r="M126" s="223" t="s">
        <v>19</v>
      </c>
      <c r="N126" s="224" t="s">
        <v>43</v>
      </c>
      <c r="O126" s="82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159</v>
      </c>
      <c r="AT126" s="213" t="s">
        <v>156</v>
      </c>
      <c r="AU126" s="213" t="s">
        <v>80</v>
      </c>
      <c r="AY126" s="15" t="s">
        <v>120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80</v>
      </c>
      <c r="BK126" s="214">
        <f>ROUND(I126*H126,2)</f>
        <v>0</v>
      </c>
      <c r="BL126" s="15" t="s">
        <v>159</v>
      </c>
      <c r="BM126" s="213" t="s">
        <v>496</v>
      </c>
    </row>
    <row r="127" s="2" customFormat="1" ht="16.5" customHeight="1">
      <c r="A127" s="36"/>
      <c r="B127" s="37"/>
      <c r="C127" s="215" t="s">
        <v>310</v>
      </c>
      <c r="D127" s="215" t="s">
        <v>156</v>
      </c>
      <c r="E127" s="216" t="s">
        <v>198</v>
      </c>
      <c r="F127" s="217" t="s">
        <v>199</v>
      </c>
      <c r="G127" s="218" t="s">
        <v>187</v>
      </c>
      <c r="H127" s="219">
        <v>45</v>
      </c>
      <c r="I127" s="220"/>
      <c r="J127" s="221">
        <f>ROUND(I127*H127,2)</f>
        <v>0</v>
      </c>
      <c r="K127" s="217" t="s">
        <v>127</v>
      </c>
      <c r="L127" s="222"/>
      <c r="M127" s="223" t="s">
        <v>19</v>
      </c>
      <c r="N127" s="224" t="s">
        <v>43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159</v>
      </c>
      <c r="AT127" s="213" t="s">
        <v>156</v>
      </c>
      <c r="AU127" s="213" t="s">
        <v>80</v>
      </c>
      <c r="AY127" s="15" t="s">
        <v>120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80</v>
      </c>
      <c r="BK127" s="214">
        <f>ROUND(I127*H127,2)</f>
        <v>0</v>
      </c>
      <c r="BL127" s="15" t="s">
        <v>159</v>
      </c>
      <c r="BM127" s="213" t="s">
        <v>497</v>
      </c>
    </row>
    <row r="128" s="2" customFormat="1" ht="16.5" customHeight="1">
      <c r="A128" s="36"/>
      <c r="B128" s="37"/>
      <c r="C128" s="215" t="s">
        <v>314</v>
      </c>
      <c r="D128" s="215" t="s">
        <v>156</v>
      </c>
      <c r="E128" s="216" t="s">
        <v>498</v>
      </c>
      <c r="F128" s="217" t="s">
        <v>499</v>
      </c>
      <c r="G128" s="218" t="s">
        <v>187</v>
      </c>
      <c r="H128" s="219">
        <v>21</v>
      </c>
      <c r="I128" s="220"/>
      <c r="J128" s="221">
        <f>ROUND(I128*H128,2)</f>
        <v>0</v>
      </c>
      <c r="K128" s="217" t="s">
        <v>127</v>
      </c>
      <c r="L128" s="222"/>
      <c r="M128" s="223" t="s">
        <v>19</v>
      </c>
      <c r="N128" s="224" t="s">
        <v>43</v>
      </c>
      <c r="O128" s="82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159</v>
      </c>
      <c r="AT128" s="213" t="s">
        <v>156</v>
      </c>
      <c r="AU128" s="213" t="s">
        <v>80</v>
      </c>
      <c r="AY128" s="15" t="s">
        <v>120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80</v>
      </c>
      <c r="BK128" s="214">
        <f>ROUND(I128*H128,2)</f>
        <v>0</v>
      </c>
      <c r="BL128" s="15" t="s">
        <v>159</v>
      </c>
      <c r="BM128" s="213" t="s">
        <v>500</v>
      </c>
    </row>
    <row r="129" s="2" customFormat="1" ht="16.5" customHeight="1">
      <c r="A129" s="36"/>
      <c r="B129" s="37"/>
      <c r="C129" s="215" t="s">
        <v>319</v>
      </c>
      <c r="D129" s="215" t="s">
        <v>156</v>
      </c>
      <c r="E129" s="216" t="s">
        <v>501</v>
      </c>
      <c r="F129" s="217" t="s">
        <v>502</v>
      </c>
      <c r="G129" s="218" t="s">
        <v>134</v>
      </c>
      <c r="H129" s="219">
        <v>1</v>
      </c>
      <c r="I129" s="220"/>
      <c r="J129" s="221">
        <f>ROUND(I129*H129,2)</f>
        <v>0</v>
      </c>
      <c r="K129" s="217" t="s">
        <v>127</v>
      </c>
      <c r="L129" s="222"/>
      <c r="M129" s="223" t="s">
        <v>19</v>
      </c>
      <c r="N129" s="224" t="s">
        <v>43</v>
      </c>
      <c r="O129" s="82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3" t="s">
        <v>159</v>
      </c>
      <c r="AT129" s="213" t="s">
        <v>156</v>
      </c>
      <c r="AU129" s="213" t="s">
        <v>80</v>
      </c>
      <c r="AY129" s="15" t="s">
        <v>120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80</v>
      </c>
      <c r="BK129" s="214">
        <f>ROUND(I129*H129,2)</f>
        <v>0</v>
      </c>
      <c r="BL129" s="15" t="s">
        <v>159</v>
      </c>
      <c r="BM129" s="213" t="s">
        <v>503</v>
      </c>
    </row>
    <row r="130" s="2" customFormat="1" ht="16.5" customHeight="1">
      <c r="A130" s="36"/>
      <c r="B130" s="37"/>
      <c r="C130" s="215" t="s">
        <v>323</v>
      </c>
      <c r="D130" s="215" t="s">
        <v>156</v>
      </c>
      <c r="E130" s="216" t="s">
        <v>190</v>
      </c>
      <c r="F130" s="217" t="s">
        <v>191</v>
      </c>
      <c r="G130" s="218" t="s">
        <v>187</v>
      </c>
      <c r="H130" s="219">
        <v>146</v>
      </c>
      <c r="I130" s="220"/>
      <c r="J130" s="221">
        <f>ROUND(I130*H130,2)</f>
        <v>0</v>
      </c>
      <c r="K130" s="217" t="s">
        <v>127</v>
      </c>
      <c r="L130" s="222"/>
      <c r="M130" s="223" t="s">
        <v>19</v>
      </c>
      <c r="N130" s="224" t="s">
        <v>43</v>
      </c>
      <c r="O130" s="82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159</v>
      </c>
      <c r="AT130" s="213" t="s">
        <v>156</v>
      </c>
      <c r="AU130" s="213" t="s">
        <v>80</v>
      </c>
      <c r="AY130" s="15" t="s">
        <v>120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80</v>
      </c>
      <c r="BK130" s="214">
        <f>ROUND(I130*H130,2)</f>
        <v>0</v>
      </c>
      <c r="BL130" s="15" t="s">
        <v>159</v>
      </c>
      <c r="BM130" s="213" t="s">
        <v>504</v>
      </c>
    </row>
    <row r="131" s="2" customFormat="1" ht="16.5" customHeight="1">
      <c r="A131" s="36"/>
      <c r="B131" s="37"/>
      <c r="C131" s="215" t="s">
        <v>327</v>
      </c>
      <c r="D131" s="215" t="s">
        <v>156</v>
      </c>
      <c r="E131" s="216" t="s">
        <v>505</v>
      </c>
      <c r="F131" s="217" t="s">
        <v>506</v>
      </c>
      <c r="G131" s="218" t="s">
        <v>134</v>
      </c>
      <c r="H131" s="219">
        <v>1</v>
      </c>
      <c r="I131" s="220"/>
      <c r="J131" s="221">
        <f>ROUND(I131*H131,2)</f>
        <v>0</v>
      </c>
      <c r="K131" s="217" t="s">
        <v>127</v>
      </c>
      <c r="L131" s="222"/>
      <c r="M131" s="223" t="s">
        <v>19</v>
      </c>
      <c r="N131" s="224" t="s">
        <v>43</v>
      </c>
      <c r="O131" s="8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159</v>
      </c>
      <c r="AT131" s="213" t="s">
        <v>156</v>
      </c>
      <c r="AU131" s="213" t="s">
        <v>80</v>
      </c>
      <c r="AY131" s="15" t="s">
        <v>120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80</v>
      </c>
      <c r="BK131" s="214">
        <f>ROUND(I131*H131,2)</f>
        <v>0</v>
      </c>
      <c r="BL131" s="15" t="s">
        <v>159</v>
      </c>
      <c r="BM131" s="213" t="s">
        <v>507</v>
      </c>
    </row>
    <row r="132" s="2" customFormat="1" ht="16.5" customHeight="1">
      <c r="A132" s="36"/>
      <c r="B132" s="37"/>
      <c r="C132" s="215" t="s">
        <v>331</v>
      </c>
      <c r="D132" s="215" t="s">
        <v>156</v>
      </c>
      <c r="E132" s="216" t="s">
        <v>508</v>
      </c>
      <c r="F132" s="217" t="s">
        <v>509</v>
      </c>
      <c r="G132" s="218" t="s">
        <v>134</v>
      </c>
      <c r="H132" s="219">
        <v>1</v>
      </c>
      <c r="I132" s="220"/>
      <c r="J132" s="221">
        <f>ROUND(I132*H132,2)</f>
        <v>0</v>
      </c>
      <c r="K132" s="217" t="s">
        <v>127</v>
      </c>
      <c r="L132" s="222"/>
      <c r="M132" s="223" t="s">
        <v>19</v>
      </c>
      <c r="N132" s="224" t="s">
        <v>43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159</v>
      </c>
      <c r="AT132" s="213" t="s">
        <v>156</v>
      </c>
      <c r="AU132" s="213" t="s">
        <v>80</v>
      </c>
      <c r="AY132" s="15" t="s">
        <v>120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80</v>
      </c>
      <c r="BK132" s="214">
        <f>ROUND(I132*H132,2)</f>
        <v>0</v>
      </c>
      <c r="BL132" s="15" t="s">
        <v>159</v>
      </c>
      <c r="BM132" s="213" t="s">
        <v>510</v>
      </c>
    </row>
    <row r="133" s="2" customFormat="1" ht="16.5" customHeight="1">
      <c r="A133" s="36"/>
      <c r="B133" s="37"/>
      <c r="C133" s="215" t="s">
        <v>335</v>
      </c>
      <c r="D133" s="215" t="s">
        <v>156</v>
      </c>
      <c r="E133" s="216" t="s">
        <v>222</v>
      </c>
      <c r="F133" s="217" t="s">
        <v>223</v>
      </c>
      <c r="G133" s="218" t="s">
        <v>134</v>
      </c>
      <c r="H133" s="219">
        <v>1</v>
      </c>
      <c r="I133" s="220"/>
      <c r="J133" s="221">
        <f>ROUND(I133*H133,2)</f>
        <v>0</v>
      </c>
      <c r="K133" s="217" t="s">
        <v>127</v>
      </c>
      <c r="L133" s="222"/>
      <c r="M133" s="223" t="s">
        <v>19</v>
      </c>
      <c r="N133" s="224" t="s">
        <v>43</v>
      </c>
      <c r="O133" s="82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3" t="s">
        <v>159</v>
      </c>
      <c r="AT133" s="213" t="s">
        <v>156</v>
      </c>
      <c r="AU133" s="213" t="s">
        <v>80</v>
      </c>
      <c r="AY133" s="15" t="s">
        <v>120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80</v>
      </c>
      <c r="BK133" s="214">
        <f>ROUND(I133*H133,2)</f>
        <v>0</v>
      </c>
      <c r="BL133" s="15" t="s">
        <v>159</v>
      </c>
      <c r="BM133" s="213" t="s">
        <v>511</v>
      </c>
    </row>
    <row r="134" s="2" customFormat="1" ht="16.5" customHeight="1">
      <c r="A134" s="36"/>
      <c r="B134" s="37"/>
      <c r="C134" s="215" t="s">
        <v>339</v>
      </c>
      <c r="D134" s="215" t="s">
        <v>156</v>
      </c>
      <c r="E134" s="216" t="s">
        <v>402</v>
      </c>
      <c r="F134" s="217" t="s">
        <v>403</v>
      </c>
      <c r="G134" s="218" t="s">
        <v>134</v>
      </c>
      <c r="H134" s="219">
        <v>3</v>
      </c>
      <c r="I134" s="220"/>
      <c r="J134" s="221">
        <f>ROUND(I134*H134,2)</f>
        <v>0</v>
      </c>
      <c r="K134" s="217" t="s">
        <v>127</v>
      </c>
      <c r="L134" s="222"/>
      <c r="M134" s="223" t="s">
        <v>19</v>
      </c>
      <c r="N134" s="224" t="s">
        <v>43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159</v>
      </c>
      <c r="AT134" s="213" t="s">
        <v>156</v>
      </c>
      <c r="AU134" s="213" t="s">
        <v>80</v>
      </c>
      <c r="AY134" s="15" t="s">
        <v>120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80</v>
      </c>
      <c r="BK134" s="214">
        <f>ROUND(I134*H134,2)</f>
        <v>0</v>
      </c>
      <c r="BL134" s="15" t="s">
        <v>159</v>
      </c>
      <c r="BM134" s="213" t="s">
        <v>512</v>
      </c>
    </row>
    <row r="135" s="2" customFormat="1" ht="24.15" customHeight="1">
      <c r="A135" s="36"/>
      <c r="B135" s="37"/>
      <c r="C135" s="202" t="s">
        <v>343</v>
      </c>
      <c r="D135" s="202" t="s">
        <v>123</v>
      </c>
      <c r="E135" s="203" t="s">
        <v>340</v>
      </c>
      <c r="F135" s="204" t="s">
        <v>341</v>
      </c>
      <c r="G135" s="205" t="s">
        <v>134</v>
      </c>
      <c r="H135" s="206">
        <v>1</v>
      </c>
      <c r="I135" s="207"/>
      <c r="J135" s="208">
        <f>ROUND(I135*H135,2)</f>
        <v>0</v>
      </c>
      <c r="K135" s="204" t="s">
        <v>127</v>
      </c>
      <c r="L135" s="42"/>
      <c r="M135" s="225" t="s">
        <v>19</v>
      </c>
      <c r="N135" s="226" t="s">
        <v>43</v>
      </c>
      <c r="O135" s="227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3" t="s">
        <v>135</v>
      </c>
      <c r="AT135" s="213" t="s">
        <v>123</v>
      </c>
      <c r="AU135" s="213" t="s">
        <v>80</v>
      </c>
      <c r="AY135" s="15" t="s">
        <v>120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5" t="s">
        <v>80</v>
      </c>
      <c r="BK135" s="214">
        <f>ROUND(I135*H135,2)</f>
        <v>0</v>
      </c>
      <c r="BL135" s="15" t="s">
        <v>135</v>
      </c>
      <c r="BM135" s="213" t="s">
        <v>513</v>
      </c>
    </row>
    <row r="136" s="2" customFormat="1" ht="6.96" customHeight="1">
      <c r="A136" s="36"/>
      <c r="B136" s="57"/>
      <c r="C136" s="58"/>
      <c r="D136" s="58"/>
      <c r="E136" s="58"/>
      <c r="F136" s="58"/>
      <c r="G136" s="58"/>
      <c r="H136" s="58"/>
      <c r="I136" s="58"/>
      <c r="J136" s="58"/>
      <c r="K136" s="58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5jkI0CCMoJ7NEJThYVQLAmR3keCZ2x3xWSxMLQ4TX62KQrcLywpegwiNSNW0SG2/Ygn8H41xqoBgrmH9gVothg==" hashValue="pSk4pCbcdgdp7SdmPI2ea75cpEcb7kxvokgEVov4pnPNgH4loiLVYtVFz1YPTVT/PKcSKflEKbXgI79EeFXZ7g==" algorithmName="SHA-512" password="CC35"/>
  <autoFilter ref="C79:K13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95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TV v žst. Skalice nad Svitavou, Rájec-Jestřebí, Hodonín a Lanžhot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514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14. 6. 2021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ROUND((SUM(BE80:BE117)),  2)</f>
        <v>0</v>
      </c>
      <c r="G33" s="36"/>
      <c r="H33" s="36"/>
      <c r="I33" s="146">
        <v>0.20999999999999999</v>
      </c>
      <c r="J33" s="145">
        <f>ROUND(((SUM(BE80:BE117))*I33),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ROUND((SUM(BF80:BF117)),  2)</f>
        <v>0</v>
      </c>
      <c r="G34" s="36"/>
      <c r="H34" s="36"/>
      <c r="I34" s="146">
        <v>0.14999999999999999</v>
      </c>
      <c r="J34" s="145">
        <f>ROUND(((SUM(BF80:BF117))*I34),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ROUND((SUM(BG80:BG117)),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ROUND((SUM(BH80:BH117)),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ROUND((SUM(BI80:BI117)),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TV v žst. Skalice nad Svitavou, Rájec-Jestřebí, Hodonín a Lanžhot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 xml:space="preserve">SO 04 -  SO04  Demontáž TV v žst. Lanžhot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žst. Skalice n Sv., Rájec-J., Ho, Lt</v>
      </c>
      <c r="G52" s="38"/>
      <c r="H52" s="38"/>
      <c r="I52" s="30" t="s">
        <v>23</v>
      </c>
      <c r="J52" s="70" t="str">
        <f>IF(J12="","",J12)</f>
        <v>14. 6. 2021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organizace, OŘ Brno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SUDOP Brno, spol. s r.o.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99</v>
      </c>
      <c r="D57" s="160"/>
      <c r="E57" s="160"/>
      <c r="F57" s="160"/>
      <c r="G57" s="160"/>
      <c r="H57" s="160"/>
      <c r="I57" s="160"/>
      <c r="J57" s="161" t="s">
        <v>100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101</v>
      </c>
    </row>
    <row r="60" s="9" customFormat="1" ht="24.96" customHeight="1">
      <c r="A60" s="9"/>
      <c r="B60" s="163"/>
      <c r="C60" s="164"/>
      <c r="D60" s="165" t="s">
        <v>104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105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Oprava TV v žst. Skalice nad Svitavou, Rájec-Jestřebí, Hodonín a Lanžhot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 xml:space="preserve">SO 04 -  SO04  Demontáž TV v žst. Lanžhot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žst. Skalice n Sv., Rájec-J., Ho, Lt</v>
      </c>
      <c r="G74" s="38"/>
      <c r="H74" s="38"/>
      <c r="I74" s="30" t="s">
        <v>23</v>
      </c>
      <c r="J74" s="70" t="str">
        <f>IF(J12="","",J12)</f>
        <v>14. 6. 2021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železnic, státní organizace, OŘ Brno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5.6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34</v>
      </c>
      <c r="J77" s="34" t="str">
        <f>E24</f>
        <v>SUDOP Brno, spol. s r.o.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1" customFormat="1" ht="29.28" customHeight="1">
      <c r="A79" s="175"/>
      <c r="B79" s="176"/>
      <c r="C79" s="177" t="s">
        <v>106</v>
      </c>
      <c r="D79" s="178" t="s">
        <v>57</v>
      </c>
      <c r="E79" s="178" t="s">
        <v>53</v>
      </c>
      <c r="F79" s="178" t="s">
        <v>54</v>
      </c>
      <c r="G79" s="178" t="s">
        <v>107</v>
      </c>
      <c r="H79" s="178" t="s">
        <v>108</v>
      </c>
      <c r="I79" s="178" t="s">
        <v>109</v>
      </c>
      <c r="J79" s="178" t="s">
        <v>100</v>
      </c>
      <c r="K79" s="179" t="s">
        <v>110</v>
      </c>
      <c r="L79" s="180"/>
      <c r="M79" s="90" t="s">
        <v>19</v>
      </c>
      <c r="N79" s="91" t="s">
        <v>42</v>
      </c>
      <c r="O79" s="91" t="s">
        <v>111</v>
      </c>
      <c r="P79" s="91" t="s">
        <v>112</v>
      </c>
      <c r="Q79" s="91" t="s">
        <v>113</v>
      </c>
      <c r="R79" s="91" t="s">
        <v>114</v>
      </c>
      <c r="S79" s="91" t="s">
        <v>115</v>
      </c>
      <c r="T79" s="92" t="s">
        <v>116</v>
      </c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</row>
    <row r="80" s="2" customFormat="1" ht="22.8" customHeight="1">
      <c r="A80" s="36"/>
      <c r="B80" s="37"/>
      <c r="C80" s="97" t="s">
        <v>117</v>
      </c>
      <c r="D80" s="38"/>
      <c r="E80" s="38"/>
      <c r="F80" s="38"/>
      <c r="G80" s="38"/>
      <c r="H80" s="38"/>
      <c r="I80" s="38"/>
      <c r="J80" s="181">
        <f>BK80</f>
        <v>0</v>
      </c>
      <c r="K80" s="38"/>
      <c r="L80" s="42"/>
      <c r="M80" s="93"/>
      <c r="N80" s="182"/>
      <c r="O80" s="94"/>
      <c r="P80" s="183">
        <f>P81</f>
        <v>0</v>
      </c>
      <c r="Q80" s="94"/>
      <c r="R80" s="183">
        <f>R81</f>
        <v>0</v>
      </c>
      <c r="S80" s="94"/>
      <c r="T80" s="18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71</v>
      </c>
      <c r="AU80" s="15" t="s">
        <v>101</v>
      </c>
      <c r="BK80" s="185">
        <f>BK81</f>
        <v>0</v>
      </c>
    </row>
    <row r="81" s="12" customFormat="1" ht="25.92" customHeight="1">
      <c r="A81" s="12"/>
      <c r="B81" s="186"/>
      <c r="C81" s="187"/>
      <c r="D81" s="188" t="s">
        <v>71</v>
      </c>
      <c r="E81" s="189" t="s">
        <v>130</v>
      </c>
      <c r="F81" s="189" t="s">
        <v>131</v>
      </c>
      <c r="G81" s="187"/>
      <c r="H81" s="187"/>
      <c r="I81" s="190"/>
      <c r="J81" s="191">
        <f>BK81</f>
        <v>0</v>
      </c>
      <c r="K81" s="187"/>
      <c r="L81" s="192"/>
      <c r="M81" s="193"/>
      <c r="N81" s="194"/>
      <c r="O81" s="194"/>
      <c r="P81" s="195">
        <f>SUM(P82:P117)</f>
        <v>0</v>
      </c>
      <c r="Q81" s="194"/>
      <c r="R81" s="195">
        <f>SUM(R82:R117)</f>
        <v>0</v>
      </c>
      <c r="S81" s="194"/>
      <c r="T81" s="196">
        <f>SUM(T82:T117)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7" t="s">
        <v>128</v>
      </c>
      <c r="AT81" s="198" t="s">
        <v>71</v>
      </c>
      <c r="AU81" s="198" t="s">
        <v>72</v>
      </c>
      <c r="AY81" s="197" t="s">
        <v>120</v>
      </c>
      <c r="BK81" s="199">
        <f>SUM(BK82:BK117)</f>
        <v>0</v>
      </c>
    </row>
    <row r="82" s="2" customFormat="1" ht="16.5" customHeight="1">
      <c r="A82" s="36"/>
      <c r="B82" s="37"/>
      <c r="C82" s="202" t="s">
        <v>80</v>
      </c>
      <c r="D82" s="202" t="s">
        <v>123</v>
      </c>
      <c r="E82" s="203" t="s">
        <v>437</v>
      </c>
      <c r="F82" s="204" t="s">
        <v>438</v>
      </c>
      <c r="G82" s="205" t="s">
        <v>134</v>
      </c>
      <c r="H82" s="206">
        <v>1</v>
      </c>
      <c r="I82" s="207"/>
      <c r="J82" s="208">
        <f>ROUND(I82*H82,2)</f>
        <v>0</v>
      </c>
      <c r="K82" s="204" t="s">
        <v>127</v>
      </c>
      <c r="L82" s="42"/>
      <c r="M82" s="209" t="s">
        <v>19</v>
      </c>
      <c r="N82" s="210" t="s">
        <v>43</v>
      </c>
      <c r="O82" s="82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13" t="s">
        <v>135</v>
      </c>
      <c r="AT82" s="213" t="s">
        <v>123</v>
      </c>
      <c r="AU82" s="213" t="s">
        <v>80</v>
      </c>
      <c r="AY82" s="15" t="s">
        <v>120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5" t="s">
        <v>80</v>
      </c>
      <c r="BK82" s="214">
        <f>ROUND(I82*H82,2)</f>
        <v>0</v>
      </c>
      <c r="BL82" s="15" t="s">
        <v>135</v>
      </c>
      <c r="BM82" s="213" t="s">
        <v>515</v>
      </c>
    </row>
    <row r="83" s="2" customFormat="1" ht="16.5" customHeight="1">
      <c r="A83" s="36"/>
      <c r="B83" s="37"/>
      <c r="C83" s="202" t="s">
        <v>82</v>
      </c>
      <c r="D83" s="202" t="s">
        <v>123</v>
      </c>
      <c r="E83" s="203" t="s">
        <v>152</v>
      </c>
      <c r="F83" s="204" t="s">
        <v>153</v>
      </c>
      <c r="G83" s="205" t="s">
        <v>134</v>
      </c>
      <c r="H83" s="206">
        <v>12</v>
      </c>
      <c r="I83" s="207"/>
      <c r="J83" s="208">
        <f>ROUND(I83*H83,2)</f>
        <v>0</v>
      </c>
      <c r="K83" s="204" t="s">
        <v>127</v>
      </c>
      <c r="L83" s="42"/>
      <c r="M83" s="209" t="s">
        <v>19</v>
      </c>
      <c r="N83" s="210" t="s">
        <v>43</v>
      </c>
      <c r="O83" s="82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13" t="s">
        <v>135</v>
      </c>
      <c r="AT83" s="213" t="s">
        <v>123</v>
      </c>
      <c r="AU83" s="213" t="s">
        <v>80</v>
      </c>
      <c r="AY83" s="15" t="s">
        <v>120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5" t="s">
        <v>80</v>
      </c>
      <c r="BK83" s="214">
        <f>ROUND(I83*H83,2)</f>
        <v>0</v>
      </c>
      <c r="BL83" s="15" t="s">
        <v>135</v>
      </c>
      <c r="BM83" s="213" t="s">
        <v>516</v>
      </c>
    </row>
    <row r="84" s="2" customFormat="1" ht="16.5" customHeight="1">
      <c r="A84" s="36"/>
      <c r="B84" s="37"/>
      <c r="C84" s="202" t="s">
        <v>137</v>
      </c>
      <c r="D84" s="202" t="s">
        <v>123</v>
      </c>
      <c r="E84" s="203" t="s">
        <v>178</v>
      </c>
      <c r="F84" s="204" t="s">
        <v>179</v>
      </c>
      <c r="G84" s="205" t="s">
        <v>134</v>
      </c>
      <c r="H84" s="206">
        <v>2</v>
      </c>
      <c r="I84" s="207"/>
      <c r="J84" s="208">
        <f>ROUND(I84*H84,2)</f>
        <v>0</v>
      </c>
      <c r="K84" s="204" t="s">
        <v>127</v>
      </c>
      <c r="L84" s="42"/>
      <c r="M84" s="209" t="s">
        <v>19</v>
      </c>
      <c r="N84" s="210" t="s">
        <v>43</v>
      </c>
      <c r="O84" s="82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13" t="s">
        <v>135</v>
      </c>
      <c r="AT84" s="213" t="s">
        <v>123</v>
      </c>
      <c r="AU84" s="213" t="s">
        <v>80</v>
      </c>
      <c r="AY84" s="15" t="s">
        <v>120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80</v>
      </c>
      <c r="BK84" s="214">
        <f>ROUND(I84*H84,2)</f>
        <v>0</v>
      </c>
      <c r="BL84" s="15" t="s">
        <v>135</v>
      </c>
      <c r="BM84" s="213" t="s">
        <v>517</v>
      </c>
    </row>
    <row r="85" s="2" customFormat="1" ht="16.5" customHeight="1">
      <c r="A85" s="36"/>
      <c r="B85" s="37"/>
      <c r="C85" s="202" t="s">
        <v>128</v>
      </c>
      <c r="D85" s="202" t="s">
        <v>123</v>
      </c>
      <c r="E85" s="203" t="s">
        <v>444</v>
      </c>
      <c r="F85" s="204" t="s">
        <v>445</v>
      </c>
      <c r="G85" s="205" t="s">
        <v>134</v>
      </c>
      <c r="H85" s="206">
        <v>1</v>
      </c>
      <c r="I85" s="207"/>
      <c r="J85" s="208">
        <f>ROUND(I85*H85,2)</f>
        <v>0</v>
      </c>
      <c r="K85" s="204" t="s">
        <v>127</v>
      </c>
      <c r="L85" s="42"/>
      <c r="M85" s="209" t="s">
        <v>19</v>
      </c>
      <c r="N85" s="210" t="s">
        <v>43</v>
      </c>
      <c r="O85" s="82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13" t="s">
        <v>135</v>
      </c>
      <c r="AT85" s="213" t="s">
        <v>123</v>
      </c>
      <c r="AU85" s="213" t="s">
        <v>80</v>
      </c>
      <c r="AY85" s="15" t="s">
        <v>120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80</v>
      </c>
      <c r="BK85" s="214">
        <f>ROUND(I85*H85,2)</f>
        <v>0</v>
      </c>
      <c r="BL85" s="15" t="s">
        <v>135</v>
      </c>
      <c r="BM85" s="213" t="s">
        <v>518</v>
      </c>
    </row>
    <row r="86" s="2" customFormat="1" ht="16.5" customHeight="1">
      <c r="A86" s="36"/>
      <c r="B86" s="37"/>
      <c r="C86" s="202" t="s">
        <v>121</v>
      </c>
      <c r="D86" s="202" t="s">
        <v>123</v>
      </c>
      <c r="E86" s="203" t="s">
        <v>447</v>
      </c>
      <c r="F86" s="204" t="s">
        <v>448</v>
      </c>
      <c r="G86" s="205" t="s">
        <v>187</v>
      </c>
      <c r="H86" s="206">
        <v>25</v>
      </c>
      <c r="I86" s="207"/>
      <c r="J86" s="208">
        <f>ROUND(I86*H86,2)</f>
        <v>0</v>
      </c>
      <c r="K86" s="204" t="s">
        <v>127</v>
      </c>
      <c r="L86" s="42"/>
      <c r="M86" s="209" t="s">
        <v>19</v>
      </c>
      <c r="N86" s="210" t="s">
        <v>43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135</v>
      </c>
      <c r="AT86" s="213" t="s">
        <v>123</v>
      </c>
      <c r="AU86" s="213" t="s">
        <v>80</v>
      </c>
      <c r="AY86" s="15" t="s">
        <v>120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80</v>
      </c>
      <c r="BK86" s="214">
        <f>ROUND(I86*H86,2)</f>
        <v>0</v>
      </c>
      <c r="BL86" s="15" t="s">
        <v>135</v>
      </c>
      <c r="BM86" s="213" t="s">
        <v>519</v>
      </c>
    </row>
    <row r="87" s="2" customFormat="1" ht="16.5" customHeight="1">
      <c r="A87" s="36"/>
      <c r="B87" s="37"/>
      <c r="C87" s="202" t="s">
        <v>147</v>
      </c>
      <c r="D87" s="202" t="s">
        <v>123</v>
      </c>
      <c r="E87" s="203" t="s">
        <v>194</v>
      </c>
      <c r="F87" s="204" t="s">
        <v>195</v>
      </c>
      <c r="G87" s="205" t="s">
        <v>187</v>
      </c>
      <c r="H87" s="206">
        <v>180</v>
      </c>
      <c r="I87" s="207"/>
      <c r="J87" s="208">
        <f>ROUND(I87*H87,2)</f>
        <v>0</v>
      </c>
      <c r="K87" s="204" t="s">
        <v>127</v>
      </c>
      <c r="L87" s="42"/>
      <c r="M87" s="209" t="s">
        <v>19</v>
      </c>
      <c r="N87" s="210" t="s">
        <v>43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135</v>
      </c>
      <c r="AT87" s="213" t="s">
        <v>123</v>
      </c>
      <c r="AU87" s="213" t="s">
        <v>80</v>
      </c>
      <c r="AY87" s="15" t="s">
        <v>120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80</v>
      </c>
      <c r="BK87" s="214">
        <f>ROUND(I87*H87,2)</f>
        <v>0</v>
      </c>
      <c r="BL87" s="15" t="s">
        <v>135</v>
      </c>
      <c r="BM87" s="213" t="s">
        <v>520</v>
      </c>
    </row>
    <row r="88" s="2" customFormat="1" ht="16.5" customHeight="1">
      <c r="A88" s="36"/>
      <c r="B88" s="37"/>
      <c r="C88" s="202" t="s">
        <v>151</v>
      </c>
      <c r="D88" s="202" t="s">
        <v>123</v>
      </c>
      <c r="E88" s="203" t="s">
        <v>202</v>
      </c>
      <c r="F88" s="204" t="s">
        <v>203</v>
      </c>
      <c r="G88" s="205" t="s">
        <v>204</v>
      </c>
      <c r="H88" s="206">
        <v>0.17999999999999999</v>
      </c>
      <c r="I88" s="207"/>
      <c r="J88" s="208">
        <f>ROUND(I88*H88,2)</f>
        <v>0</v>
      </c>
      <c r="K88" s="204" t="s">
        <v>127</v>
      </c>
      <c r="L88" s="42"/>
      <c r="M88" s="209" t="s">
        <v>19</v>
      </c>
      <c r="N88" s="210" t="s">
        <v>43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135</v>
      </c>
      <c r="AT88" s="213" t="s">
        <v>123</v>
      </c>
      <c r="AU88" s="213" t="s">
        <v>80</v>
      </c>
      <c r="AY88" s="15" t="s">
        <v>120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80</v>
      </c>
      <c r="BK88" s="214">
        <f>ROUND(I88*H88,2)</f>
        <v>0</v>
      </c>
      <c r="BL88" s="15" t="s">
        <v>135</v>
      </c>
      <c r="BM88" s="213" t="s">
        <v>521</v>
      </c>
    </row>
    <row r="89" s="2" customFormat="1" ht="16.5" customHeight="1">
      <c r="A89" s="36"/>
      <c r="B89" s="37"/>
      <c r="C89" s="202" t="s">
        <v>155</v>
      </c>
      <c r="D89" s="202" t="s">
        <v>123</v>
      </c>
      <c r="E89" s="203" t="s">
        <v>207</v>
      </c>
      <c r="F89" s="204" t="s">
        <v>208</v>
      </c>
      <c r="G89" s="205" t="s">
        <v>204</v>
      </c>
      <c r="H89" s="206">
        <v>0.17999999999999999</v>
      </c>
      <c r="I89" s="207"/>
      <c r="J89" s="208">
        <f>ROUND(I89*H89,2)</f>
        <v>0</v>
      </c>
      <c r="K89" s="204" t="s">
        <v>127</v>
      </c>
      <c r="L89" s="42"/>
      <c r="M89" s="209" t="s">
        <v>19</v>
      </c>
      <c r="N89" s="210" t="s">
        <v>43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135</v>
      </c>
      <c r="AT89" s="213" t="s">
        <v>123</v>
      </c>
      <c r="AU89" s="213" t="s">
        <v>80</v>
      </c>
      <c r="AY89" s="15" t="s">
        <v>120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80</v>
      </c>
      <c r="BK89" s="214">
        <f>ROUND(I89*H89,2)</f>
        <v>0</v>
      </c>
      <c r="BL89" s="15" t="s">
        <v>135</v>
      </c>
      <c r="BM89" s="213" t="s">
        <v>522</v>
      </c>
    </row>
    <row r="90" s="2" customFormat="1" ht="16.5" customHeight="1">
      <c r="A90" s="36"/>
      <c r="B90" s="37"/>
      <c r="C90" s="202" t="s">
        <v>161</v>
      </c>
      <c r="D90" s="202" t="s">
        <v>123</v>
      </c>
      <c r="E90" s="203" t="s">
        <v>218</v>
      </c>
      <c r="F90" s="204" t="s">
        <v>219</v>
      </c>
      <c r="G90" s="205" t="s">
        <v>134</v>
      </c>
      <c r="H90" s="206">
        <v>1</v>
      </c>
      <c r="I90" s="207"/>
      <c r="J90" s="208">
        <f>ROUND(I90*H90,2)</f>
        <v>0</v>
      </c>
      <c r="K90" s="204" t="s">
        <v>127</v>
      </c>
      <c r="L90" s="42"/>
      <c r="M90" s="209" t="s">
        <v>19</v>
      </c>
      <c r="N90" s="210" t="s">
        <v>43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135</v>
      </c>
      <c r="AT90" s="213" t="s">
        <v>123</v>
      </c>
      <c r="AU90" s="213" t="s">
        <v>80</v>
      </c>
      <c r="AY90" s="15" t="s">
        <v>120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80</v>
      </c>
      <c r="BK90" s="214">
        <f>ROUND(I90*H90,2)</f>
        <v>0</v>
      </c>
      <c r="BL90" s="15" t="s">
        <v>135</v>
      </c>
      <c r="BM90" s="213" t="s">
        <v>523</v>
      </c>
    </row>
    <row r="91" s="2" customFormat="1" ht="16.5" customHeight="1">
      <c r="A91" s="36"/>
      <c r="B91" s="37"/>
      <c r="C91" s="202" t="s">
        <v>165</v>
      </c>
      <c r="D91" s="202" t="s">
        <v>123</v>
      </c>
      <c r="E91" s="203" t="s">
        <v>399</v>
      </c>
      <c r="F91" s="204" t="s">
        <v>400</v>
      </c>
      <c r="G91" s="205" t="s">
        <v>134</v>
      </c>
      <c r="H91" s="206">
        <v>3</v>
      </c>
      <c r="I91" s="207"/>
      <c r="J91" s="208">
        <f>ROUND(I91*H91,2)</f>
        <v>0</v>
      </c>
      <c r="K91" s="204" t="s">
        <v>127</v>
      </c>
      <c r="L91" s="42"/>
      <c r="M91" s="209" t="s">
        <v>19</v>
      </c>
      <c r="N91" s="210" t="s">
        <v>43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135</v>
      </c>
      <c r="AT91" s="213" t="s">
        <v>123</v>
      </c>
      <c r="AU91" s="213" t="s">
        <v>80</v>
      </c>
      <c r="AY91" s="15" t="s">
        <v>120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80</v>
      </c>
      <c r="BK91" s="214">
        <f>ROUND(I91*H91,2)</f>
        <v>0</v>
      </c>
      <c r="BL91" s="15" t="s">
        <v>135</v>
      </c>
      <c r="BM91" s="213" t="s">
        <v>524</v>
      </c>
    </row>
    <row r="92" s="2" customFormat="1" ht="21.75" customHeight="1">
      <c r="A92" s="36"/>
      <c r="B92" s="37"/>
      <c r="C92" s="202" t="s">
        <v>169</v>
      </c>
      <c r="D92" s="202" t="s">
        <v>123</v>
      </c>
      <c r="E92" s="203" t="s">
        <v>226</v>
      </c>
      <c r="F92" s="204" t="s">
        <v>227</v>
      </c>
      <c r="G92" s="205" t="s">
        <v>134</v>
      </c>
      <c r="H92" s="206">
        <v>2</v>
      </c>
      <c r="I92" s="207"/>
      <c r="J92" s="208">
        <f>ROUND(I92*H92,2)</f>
        <v>0</v>
      </c>
      <c r="K92" s="204" t="s">
        <v>127</v>
      </c>
      <c r="L92" s="42"/>
      <c r="M92" s="209" t="s">
        <v>19</v>
      </c>
      <c r="N92" s="210" t="s">
        <v>43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135</v>
      </c>
      <c r="AT92" s="213" t="s">
        <v>123</v>
      </c>
      <c r="AU92" s="213" t="s">
        <v>80</v>
      </c>
      <c r="AY92" s="15" t="s">
        <v>120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80</v>
      </c>
      <c r="BK92" s="214">
        <f>ROUND(I92*H92,2)</f>
        <v>0</v>
      </c>
      <c r="BL92" s="15" t="s">
        <v>135</v>
      </c>
      <c r="BM92" s="213" t="s">
        <v>525</v>
      </c>
    </row>
    <row r="93" s="2" customFormat="1" ht="16.5" customHeight="1">
      <c r="A93" s="36"/>
      <c r="B93" s="37"/>
      <c r="C93" s="202" t="s">
        <v>173</v>
      </c>
      <c r="D93" s="202" t="s">
        <v>123</v>
      </c>
      <c r="E93" s="203" t="s">
        <v>230</v>
      </c>
      <c r="F93" s="204" t="s">
        <v>231</v>
      </c>
      <c r="G93" s="205" t="s">
        <v>134</v>
      </c>
      <c r="H93" s="206">
        <v>2</v>
      </c>
      <c r="I93" s="207"/>
      <c r="J93" s="208">
        <f>ROUND(I93*H93,2)</f>
        <v>0</v>
      </c>
      <c r="K93" s="204" t="s">
        <v>127</v>
      </c>
      <c r="L93" s="42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135</v>
      </c>
      <c r="AT93" s="213" t="s">
        <v>123</v>
      </c>
      <c r="AU93" s="213" t="s">
        <v>80</v>
      </c>
      <c r="AY93" s="15" t="s">
        <v>120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135</v>
      </c>
      <c r="BM93" s="213" t="s">
        <v>526</v>
      </c>
    </row>
    <row r="94" s="2" customFormat="1" ht="24.15" customHeight="1">
      <c r="A94" s="36"/>
      <c r="B94" s="37"/>
      <c r="C94" s="202" t="s">
        <v>177</v>
      </c>
      <c r="D94" s="202" t="s">
        <v>123</v>
      </c>
      <c r="E94" s="203" t="s">
        <v>234</v>
      </c>
      <c r="F94" s="204" t="s">
        <v>235</v>
      </c>
      <c r="G94" s="205" t="s">
        <v>134</v>
      </c>
      <c r="H94" s="206">
        <v>3</v>
      </c>
      <c r="I94" s="207"/>
      <c r="J94" s="208">
        <f>ROUND(I94*H94,2)</f>
        <v>0</v>
      </c>
      <c r="K94" s="204" t="s">
        <v>127</v>
      </c>
      <c r="L94" s="42"/>
      <c r="M94" s="209" t="s">
        <v>19</v>
      </c>
      <c r="N94" s="210" t="s">
        <v>43</v>
      </c>
      <c r="O94" s="82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3" t="s">
        <v>135</v>
      </c>
      <c r="AT94" s="213" t="s">
        <v>123</v>
      </c>
      <c r="AU94" s="213" t="s">
        <v>80</v>
      </c>
      <c r="AY94" s="15" t="s">
        <v>120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80</v>
      </c>
      <c r="BK94" s="214">
        <f>ROUND(I94*H94,2)</f>
        <v>0</v>
      </c>
      <c r="BL94" s="15" t="s">
        <v>135</v>
      </c>
      <c r="BM94" s="213" t="s">
        <v>527</v>
      </c>
    </row>
    <row r="95" s="2" customFormat="1" ht="24.15" customHeight="1">
      <c r="A95" s="36"/>
      <c r="B95" s="37"/>
      <c r="C95" s="202" t="s">
        <v>181</v>
      </c>
      <c r="D95" s="202" t="s">
        <v>123</v>
      </c>
      <c r="E95" s="203" t="s">
        <v>246</v>
      </c>
      <c r="F95" s="204" t="s">
        <v>247</v>
      </c>
      <c r="G95" s="205" t="s">
        <v>134</v>
      </c>
      <c r="H95" s="206">
        <v>27</v>
      </c>
      <c r="I95" s="207"/>
      <c r="J95" s="208">
        <f>ROUND(I95*H95,2)</f>
        <v>0</v>
      </c>
      <c r="K95" s="204" t="s">
        <v>127</v>
      </c>
      <c r="L95" s="42"/>
      <c r="M95" s="209" t="s">
        <v>19</v>
      </c>
      <c r="N95" s="210" t="s">
        <v>43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135</v>
      </c>
      <c r="AT95" s="213" t="s">
        <v>123</v>
      </c>
      <c r="AU95" s="213" t="s">
        <v>80</v>
      </c>
      <c r="AY95" s="15" t="s">
        <v>120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80</v>
      </c>
      <c r="BK95" s="214">
        <f>ROUND(I95*H95,2)</f>
        <v>0</v>
      </c>
      <c r="BL95" s="15" t="s">
        <v>135</v>
      </c>
      <c r="BM95" s="213" t="s">
        <v>528</v>
      </c>
    </row>
    <row r="96" s="2" customFormat="1" ht="24.15" customHeight="1">
      <c r="A96" s="36"/>
      <c r="B96" s="37"/>
      <c r="C96" s="202" t="s">
        <v>8</v>
      </c>
      <c r="D96" s="202" t="s">
        <v>123</v>
      </c>
      <c r="E96" s="203" t="s">
        <v>254</v>
      </c>
      <c r="F96" s="204" t="s">
        <v>255</v>
      </c>
      <c r="G96" s="205" t="s">
        <v>134</v>
      </c>
      <c r="H96" s="206">
        <v>1</v>
      </c>
      <c r="I96" s="207"/>
      <c r="J96" s="208">
        <f>ROUND(I96*H96,2)</f>
        <v>0</v>
      </c>
      <c r="K96" s="204" t="s">
        <v>127</v>
      </c>
      <c r="L96" s="42"/>
      <c r="M96" s="209" t="s">
        <v>19</v>
      </c>
      <c r="N96" s="210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135</v>
      </c>
      <c r="AT96" s="213" t="s">
        <v>123</v>
      </c>
      <c r="AU96" s="213" t="s">
        <v>80</v>
      </c>
      <c r="AY96" s="15" t="s">
        <v>120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135</v>
      </c>
      <c r="BM96" s="213" t="s">
        <v>529</v>
      </c>
    </row>
    <row r="97" s="2" customFormat="1" ht="24.15" customHeight="1">
      <c r="A97" s="36"/>
      <c r="B97" s="37"/>
      <c r="C97" s="202" t="s">
        <v>189</v>
      </c>
      <c r="D97" s="202" t="s">
        <v>123</v>
      </c>
      <c r="E97" s="203" t="s">
        <v>258</v>
      </c>
      <c r="F97" s="204" t="s">
        <v>259</v>
      </c>
      <c r="G97" s="205" t="s">
        <v>134</v>
      </c>
      <c r="H97" s="206">
        <v>2</v>
      </c>
      <c r="I97" s="207"/>
      <c r="J97" s="208">
        <f>ROUND(I97*H97,2)</f>
        <v>0</v>
      </c>
      <c r="K97" s="204" t="s">
        <v>127</v>
      </c>
      <c r="L97" s="42"/>
      <c r="M97" s="209" t="s">
        <v>19</v>
      </c>
      <c r="N97" s="210" t="s">
        <v>43</v>
      </c>
      <c r="O97" s="82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3" t="s">
        <v>135</v>
      </c>
      <c r="AT97" s="213" t="s">
        <v>123</v>
      </c>
      <c r="AU97" s="213" t="s">
        <v>80</v>
      </c>
      <c r="AY97" s="15" t="s">
        <v>120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80</v>
      </c>
      <c r="BK97" s="214">
        <f>ROUND(I97*H97,2)</f>
        <v>0</v>
      </c>
      <c r="BL97" s="15" t="s">
        <v>135</v>
      </c>
      <c r="BM97" s="213" t="s">
        <v>530</v>
      </c>
    </row>
    <row r="98" s="2" customFormat="1" ht="24.15" customHeight="1">
      <c r="A98" s="36"/>
      <c r="B98" s="37"/>
      <c r="C98" s="202" t="s">
        <v>193</v>
      </c>
      <c r="D98" s="202" t="s">
        <v>123</v>
      </c>
      <c r="E98" s="203" t="s">
        <v>262</v>
      </c>
      <c r="F98" s="204" t="s">
        <v>263</v>
      </c>
      <c r="G98" s="205" t="s">
        <v>187</v>
      </c>
      <c r="H98" s="206">
        <v>200</v>
      </c>
      <c r="I98" s="207"/>
      <c r="J98" s="208">
        <f>ROUND(I98*H98,2)</f>
        <v>0</v>
      </c>
      <c r="K98" s="204" t="s">
        <v>127</v>
      </c>
      <c r="L98" s="42"/>
      <c r="M98" s="209" t="s">
        <v>19</v>
      </c>
      <c r="N98" s="210" t="s">
        <v>43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135</v>
      </c>
      <c r="AT98" s="213" t="s">
        <v>123</v>
      </c>
      <c r="AU98" s="213" t="s">
        <v>80</v>
      </c>
      <c r="AY98" s="15" t="s">
        <v>120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135</v>
      </c>
      <c r="BM98" s="213" t="s">
        <v>531</v>
      </c>
    </row>
    <row r="99" s="2" customFormat="1" ht="24.15" customHeight="1">
      <c r="A99" s="36"/>
      <c r="B99" s="37"/>
      <c r="C99" s="202" t="s">
        <v>197</v>
      </c>
      <c r="D99" s="202" t="s">
        <v>123</v>
      </c>
      <c r="E99" s="203" t="s">
        <v>413</v>
      </c>
      <c r="F99" s="204" t="s">
        <v>414</v>
      </c>
      <c r="G99" s="205" t="s">
        <v>187</v>
      </c>
      <c r="H99" s="206">
        <v>200</v>
      </c>
      <c r="I99" s="207"/>
      <c r="J99" s="208">
        <f>ROUND(I99*H99,2)</f>
        <v>0</v>
      </c>
      <c r="K99" s="204" t="s">
        <v>127</v>
      </c>
      <c r="L99" s="42"/>
      <c r="M99" s="209" t="s">
        <v>19</v>
      </c>
      <c r="N99" s="210" t="s">
        <v>43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135</v>
      </c>
      <c r="AT99" s="213" t="s">
        <v>123</v>
      </c>
      <c r="AU99" s="213" t="s">
        <v>80</v>
      </c>
      <c r="AY99" s="15" t="s">
        <v>120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80</v>
      </c>
      <c r="BK99" s="214">
        <f>ROUND(I99*H99,2)</f>
        <v>0</v>
      </c>
      <c r="BL99" s="15" t="s">
        <v>135</v>
      </c>
      <c r="BM99" s="213" t="s">
        <v>532</v>
      </c>
    </row>
    <row r="100" s="2" customFormat="1" ht="24.15" customHeight="1">
      <c r="A100" s="36"/>
      <c r="B100" s="37"/>
      <c r="C100" s="202" t="s">
        <v>201</v>
      </c>
      <c r="D100" s="202" t="s">
        <v>123</v>
      </c>
      <c r="E100" s="203" t="s">
        <v>416</v>
      </c>
      <c r="F100" s="204" t="s">
        <v>417</v>
      </c>
      <c r="G100" s="205" t="s">
        <v>134</v>
      </c>
      <c r="H100" s="206">
        <v>2</v>
      </c>
      <c r="I100" s="207"/>
      <c r="J100" s="208">
        <f>ROUND(I100*H100,2)</f>
        <v>0</v>
      </c>
      <c r="K100" s="204" t="s">
        <v>127</v>
      </c>
      <c r="L100" s="42"/>
      <c r="M100" s="209" t="s">
        <v>19</v>
      </c>
      <c r="N100" s="210" t="s">
        <v>43</v>
      </c>
      <c r="O100" s="82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135</v>
      </c>
      <c r="AT100" s="213" t="s">
        <v>123</v>
      </c>
      <c r="AU100" s="213" t="s">
        <v>80</v>
      </c>
      <c r="AY100" s="15" t="s">
        <v>120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80</v>
      </c>
      <c r="BK100" s="214">
        <f>ROUND(I100*H100,2)</f>
        <v>0</v>
      </c>
      <c r="BL100" s="15" t="s">
        <v>135</v>
      </c>
      <c r="BM100" s="213" t="s">
        <v>533</v>
      </c>
    </row>
    <row r="101" s="2" customFormat="1" ht="24.15" customHeight="1">
      <c r="A101" s="36"/>
      <c r="B101" s="37"/>
      <c r="C101" s="202" t="s">
        <v>206</v>
      </c>
      <c r="D101" s="202" t="s">
        <v>123</v>
      </c>
      <c r="E101" s="203" t="s">
        <v>270</v>
      </c>
      <c r="F101" s="204" t="s">
        <v>271</v>
      </c>
      <c r="G101" s="205" t="s">
        <v>134</v>
      </c>
      <c r="H101" s="206">
        <v>1</v>
      </c>
      <c r="I101" s="207"/>
      <c r="J101" s="208">
        <f>ROUND(I101*H101,2)</f>
        <v>0</v>
      </c>
      <c r="K101" s="204" t="s">
        <v>127</v>
      </c>
      <c r="L101" s="42"/>
      <c r="M101" s="209" t="s">
        <v>19</v>
      </c>
      <c r="N101" s="210" t="s">
        <v>43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135</v>
      </c>
      <c r="AT101" s="213" t="s">
        <v>123</v>
      </c>
      <c r="AU101" s="213" t="s">
        <v>80</v>
      </c>
      <c r="AY101" s="15" t="s">
        <v>120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80</v>
      </c>
      <c r="BK101" s="214">
        <f>ROUND(I101*H101,2)</f>
        <v>0</v>
      </c>
      <c r="BL101" s="15" t="s">
        <v>135</v>
      </c>
      <c r="BM101" s="213" t="s">
        <v>534</v>
      </c>
    </row>
    <row r="102" s="2" customFormat="1" ht="24.15" customHeight="1">
      <c r="A102" s="36"/>
      <c r="B102" s="37"/>
      <c r="C102" s="202" t="s">
        <v>7</v>
      </c>
      <c r="D102" s="202" t="s">
        <v>123</v>
      </c>
      <c r="E102" s="203" t="s">
        <v>274</v>
      </c>
      <c r="F102" s="204" t="s">
        <v>275</v>
      </c>
      <c r="G102" s="205" t="s">
        <v>134</v>
      </c>
      <c r="H102" s="206">
        <v>2</v>
      </c>
      <c r="I102" s="207"/>
      <c r="J102" s="208">
        <f>ROUND(I102*H102,2)</f>
        <v>0</v>
      </c>
      <c r="K102" s="204" t="s">
        <v>127</v>
      </c>
      <c r="L102" s="42"/>
      <c r="M102" s="209" t="s">
        <v>19</v>
      </c>
      <c r="N102" s="210" t="s">
        <v>43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135</v>
      </c>
      <c r="AT102" s="213" t="s">
        <v>123</v>
      </c>
      <c r="AU102" s="213" t="s">
        <v>80</v>
      </c>
      <c r="AY102" s="15" t="s">
        <v>120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135</v>
      </c>
      <c r="BM102" s="213" t="s">
        <v>535</v>
      </c>
    </row>
    <row r="103" s="2" customFormat="1" ht="24.15" customHeight="1">
      <c r="A103" s="36"/>
      <c r="B103" s="37"/>
      <c r="C103" s="202" t="s">
        <v>213</v>
      </c>
      <c r="D103" s="202" t="s">
        <v>123</v>
      </c>
      <c r="E103" s="203" t="s">
        <v>282</v>
      </c>
      <c r="F103" s="204" t="s">
        <v>283</v>
      </c>
      <c r="G103" s="205" t="s">
        <v>134</v>
      </c>
      <c r="H103" s="206">
        <v>2</v>
      </c>
      <c r="I103" s="207"/>
      <c r="J103" s="208">
        <f>ROUND(I103*H103,2)</f>
        <v>0</v>
      </c>
      <c r="K103" s="204" t="s">
        <v>127</v>
      </c>
      <c r="L103" s="42"/>
      <c r="M103" s="209" t="s">
        <v>19</v>
      </c>
      <c r="N103" s="210" t="s">
        <v>43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135</v>
      </c>
      <c r="AT103" s="213" t="s">
        <v>123</v>
      </c>
      <c r="AU103" s="213" t="s">
        <v>80</v>
      </c>
      <c r="AY103" s="15" t="s">
        <v>120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80</v>
      </c>
      <c r="BK103" s="214">
        <f>ROUND(I103*H103,2)</f>
        <v>0</v>
      </c>
      <c r="BL103" s="15" t="s">
        <v>135</v>
      </c>
      <c r="BM103" s="213" t="s">
        <v>536</v>
      </c>
    </row>
    <row r="104" s="2" customFormat="1" ht="24.15" customHeight="1">
      <c r="A104" s="36"/>
      <c r="B104" s="37"/>
      <c r="C104" s="202" t="s">
        <v>217</v>
      </c>
      <c r="D104" s="202" t="s">
        <v>123</v>
      </c>
      <c r="E104" s="203" t="s">
        <v>294</v>
      </c>
      <c r="F104" s="204" t="s">
        <v>295</v>
      </c>
      <c r="G104" s="205" t="s">
        <v>134</v>
      </c>
      <c r="H104" s="206">
        <v>1</v>
      </c>
      <c r="I104" s="207"/>
      <c r="J104" s="208">
        <f>ROUND(I104*H104,2)</f>
        <v>0</v>
      </c>
      <c r="K104" s="204" t="s">
        <v>127</v>
      </c>
      <c r="L104" s="42"/>
      <c r="M104" s="209" t="s">
        <v>19</v>
      </c>
      <c r="N104" s="210" t="s">
        <v>43</v>
      </c>
      <c r="O104" s="82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3" t="s">
        <v>135</v>
      </c>
      <c r="AT104" s="213" t="s">
        <v>123</v>
      </c>
      <c r="AU104" s="213" t="s">
        <v>80</v>
      </c>
      <c r="AY104" s="15" t="s">
        <v>120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80</v>
      </c>
      <c r="BK104" s="214">
        <f>ROUND(I104*H104,2)</f>
        <v>0</v>
      </c>
      <c r="BL104" s="15" t="s">
        <v>135</v>
      </c>
      <c r="BM104" s="213" t="s">
        <v>537</v>
      </c>
    </row>
    <row r="105" s="2" customFormat="1" ht="24.15" customHeight="1">
      <c r="A105" s="36"/>
      <c r="B105" s="37"/>
      <c r="C105" s="202" t="s">
        <v>221</v>
      </c>
      <c r="D105" s="202" t="s">
        <v>123</v>
      </c>
      <c r="E105" s="203" t="s">
        <v>302</v>
      </c>
      <c r="F105" s="204" t="s">
        <v>303</v>
      </c>
      <c r="G105" s="205" t="s">
        <v>134</v>
      </c>
      <c r="H105" s="206">
        <v>1</v>
      </c>
      <c r="I105" s="207"/>
      <c r="J105" s="208">
        <f>ROUND(I105*H105,2)</f>
        <v>0</v>
      </c>
      <c r="K105" s="204" t="s">
        <v>127</v>
      </c>
      <c r="L105" s="42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135</v>
      </c>
      <c r="AT105" s="213" t="s">
        <v>123</v>
      </c>
      <c r="AU105" s="213" t="s">
        <v>80</v>
      </c>
      <c r="AY105" s="15" t="s">
        <v>120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135</v>
      </c>
      <c r="BM105" s="213" t="s">
        <v>538</v>
      </c>
    </row>
    <row r="106" s="2" customFormat="1" ht="24.15" customHeight="1">
      <c r="A106" s="36"/>
      <c r="B106" s="37"/>
      <c r="C106" s="202" t="s">
        <v>225</v>
      </c>
      <c r="D106" s="202" t="s">
        <v>123</v>
      </c>
      <c r="E106" s="203" t="s">
        <v>315</v>
      </c>
      <c r="F106" s="204" t="s">
        <v>316</v>
      </c>
      <c r="G106" s="205" t="s">
        <v>317</v>
      </c>
      <c r="H106" s="206">
        <v>20</v>
      </c>
      <c r="I106" s="207"/>
      <c r="J106" s="208">
        <f>ROUND(I106*H106,2)</f>
        <v>0</v>
      </c>
      <c r="K106" s="204" t="s">
        <v>127</v>
      </c>
      <c r="L106" s="42"/>
      <c r="M106" s="209" t="s">
        <v>19</v>
      </c>
      <c r="N106" s="210" t="s">
        <v>43</v>
      </c>
      <c r="O106" s="82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135</v>
      </c>
      <c r="AT106" s="213" t="s">
        <v>123</v>
      </c>
      <c r="AU106" s="213" t="s">
        <v>80</v>
      </c>
      <c r="AY106" s="15" t="s">
        <v>120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80</v>
      </c>
      <c r="BK106" s="214">
        <f>ROUND(I106*H106,2)</f>
        <v>0</v>
      </c>
      <c r="BL106" s="15" t="s">
        <v>135</v>
      </c>
      <c r="BM106" s="213" t="s">
        <v>539</v>
      </c>
    </row>
    <row r="107" s="2" customFormat="1" ht="62.7" customHeight="1">
      <c r="A107" s="36"/>
      <c r="B107" s="37"/>
      <c r="C107" s="202" t="s">
        <v>229</v>
      </c>
      <c r="D107" s="202" t="s">
        <v>123</v>
      </c>
      <c r="E107" s="203" t="s">
        <v>540</v>
      </c>
      <c r="F107" s="204" t="s">
        <v>541</v>
      </c>
      <c r="G107" s="205" t="s">
        <v>134</v>
      </c>
      <c r="H107" s="206">
        <v>1</v>
      </c>
      <c r="I107" s="207"/>
      <c r="J107" s="208">
        <f>ROUND(I107*H107,2)</f>
        <v>0</v>
      </c>
      <c r="K107" s="204" t="s">
        <v>127</v>
      </c>
      <c r="L107" s="42"/>
      <c r="M107" s="209" t="s">
        <v>19</v>
      </c>
      <c r="N107" s="210" t="s">
        <v>43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135</v>
      </c>
      <c r="AT107" s="213" t="s">
        <v>123</v>
      </c>
      <c r="AU107" s="213" t="s">
        <v>80</v>
      </c>
      <c r="AY107" s="15" t="s">
        <v>120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80</v>
      </c>
      <c r="BK107" s="214">
        <f>ROUND(I107*H107,2)</f>
        <v>0</v>
      </c>
      <c r="BL107" s="15" t="s">
        <v>135</v>
      </c>
      <c r="BM107" s="213" t="s">
        <v>542</v>
      </c>
    </row>
    <row r="108" s="2" customFormat="1" ht="55.5" customHeight="1">
      <c r="A108" s="36"/>
      <c r="B108" s="37"/>
      <c r="C108" s="202" t="s">
        <v>233</v>
      </c>
      <c r="D108" s="202" t="s">
        <v>123</v>
      </c>
      <c r="E108" s="203" t="s">
        <v>543</v>
      </c>
      <c r="F108" s="204" t="s">
        <v>544</v>
      </c>
      <c r="G108" s="205" t="s">
        <v>134</v>
      </c>
      <c r="H108" s="206">
        <v>1</v>
      </c>
      <c r="I108" s="207"/>
      <c r="J108" s="208">
        <f>ROUND(I108*H108,2)</f>
        <v>0</v>
      </c>
      <c r="K108" s="204" t="s">
        <v>127</v>
      </c>
      <c r="L108" s="42"/>
      <c r="M108" s="209" t="s">
        <v>19</v>
      </c>
      <c r="N108" s="210" t="s">
        <v>43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135</v>
      </c>
      <c r="AT108" s="213" t="s">
        <v>123</v>
      </c>
      <c r="AU108" s="213" t="s">
        <v>80</v>
      </c>
      <c r="AY108" s="15" t="s">
        <v>120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80</v>
      </c>
      <c r="BK108" s="214">
        <f>ROUND(I108*H108,2)</f>
        <v>0</v>
      </c>
      <c r="BL108" s="15" t="s">
        <v>135</v>
      </c>
      <c r="BM108" s="213" t="s">
        <v>545</v>
      </c>
    </row>
    <row r="109" s="2" customFormat="1" ht="33" customHeight="1">
      <c r="A109" s="36"/>
      <c r="B109" s="37"/>
      <c r="C109" s="202" t="s">
        <v>237</v>
      </c>
      <c r="D109" s="202" t="s">
        <v>123</v>
      </c>
      <c r="E109" s="203" t="s">
        <v>336</v>
      </c>
      <c r="F109" s="204" t="s">
        <v>337</v>
      </c>
      <c r="G109" s="205" t="s">
        <v>134</v>
      </c>
      <c r="H109" s="206">
        <v>1</v>
      </c>
      <c r="I109" s="207"/>
      <c r="J109" s="208">
        <f>ROUND(I109*H109,2)</f>
        <v>0</v>
      </c>
      <c r="K109" s="204" t="s">
        <v>127</v>
      </c>
      <c r="L109" s="42"/>
      <c r="M109" s="209" t="s">
        <v>19</v>
      </c>
      <c r="N109" s="210" t="s">
        <v>43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135</v>
      </c>
      <c r="AT109" s="213" t="s">
        <v>123</v>
      </c>
      <c r="AU109" s="213" t="s">
        <v>80</v>
      </c>
      <c r="AY109" s="15" t="s">
        <v>120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80</v>
      </c>
      <c r="BK109" s="214">
        <f>ROUND(I109*H109,2)</f>
        <v>0</v>
      </c>
      <c r="BL109" s="15" t="s">
        <v>135</v>
      </c>
      <c r="BM109" s="213" t="s">
        <v>546</v>
      </c>
    </row>
    <row r="110" s="2" customFormat="1" ht="16.5" customHeight="1">
      <c r="A110" s="36"/>
      <c r="B110" s="37"/>
      <c r="C110" s="215" t="s">
        <v>241</v>
      </c>
      <c r="D110" s="215" t="s">
        <v>156</v>
      </c>
      <c r="E110" s="216" t="s">
        <v>157</v>
      </c>
      <c r="F110" s="217" t="s">
        <v>158</v>
      </c>
      <c r="G110" s="218" t="s">
        <v>134</v>
      </c>
      <c r="H110" s="219">
        <v>24</v>
      </c>
      <c r="I110" s="220"/>
      <c r="J110" s="221">
        <f>ROUND(I110*H110,2)</f>
        <v>0</v>
      </c>
      <c r="K110" s="217" t="s">
        <v>127</v>
      </c>
      <c r="L110" s="222"/>
      <c r="M110" s="223" t="s">
        <v>19</v>
      </c>
      <c r="N110" s="224" t="s">
        <v>43</v>
      </c>
      <c r="O110" s="82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3" t="s">
        <v>159</v>
      </c>
      <c r="AT110" s="213" t="s">
        <v>156</v>
      </c>
      <c r="AU110" s="213" t="s">
        <v>80</v>
      </c>
      <c r="AY110" s="15" t="s">
        <v>120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80</v>
      </c>
      <c r="BK110" s="214">
        <f>ROUND(I110*H110,2)</f>
        <v>0</v>
      </c>
      <c r="BL110" s="15" t="s">
        <v>159</v>
      </c>
      <c r="BM110" s="213" t="s">
        <v>547</v>
      </c>
    </row>
    <row r="111" s="2" customFormat="1" ht="16.5" customHeight="1">
      <c r="A111" s="36"/>
      <c r="B111" s="37"/>
      <c r="C111" s="215" t="s">
        <v>245</v>
      </c>
      <c r="D111" s="215" t="s">
        <v>156</v>
      </c>
      <c r="E111" s="216" t="s">
        <v>182</v>
      </c>
      <c r="F111" s="217" t="s">
        <v>183</v>
      </c>
      <c r="G111" s="218" t="s">
        <v>134</v>
      </c>
      <c r="H111" s="219">
        <v>2</v>
      </c>
      <c r="I111" s="220"/>
      <c r="J111" s="221">
        <f>ROUND(I111*H111,2)</f>
        <v>0</v>
      </c>
      <c r="K111" s="217" t="s">
        <v>127</v>
      </c>
      <c r="L111" s="222"/>
      <c r="M111" s="223" t="s">
        <v>19</v>
      </c>
      <c r="N111" s="224" t="s">
        <v>43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159</v>
      </c>
      <c r="AT111" s="213" t="s">
        <v>156</v>
      </c>
      <c r="AU111" s="213" t="s">
        <v>80</v>
      </c>
      <c r="AY111" s="15" t="s">
        <v>120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80</v>
      </c>
      <c r="BK111" s="214">
        <f>ROUND(I111*H111,2)</f>
        <v>0</v>
      </c>
      <c r="BL111" s="15" t="s">
        <v>159</v>
      </c>
      <c r="BM111" s="213" t="s">
        <v>548</v>
      </c>
    </row>
    <row r="112" s="2" customFormat="1" ht="16.5" customHeight="1">
      <c r="A112" s="36"/>
      <c r="B112" s="37"/>
      <c r="C112" s="215" t="s">
        <v>249</v>
      </c>
      <c r="D112" s="215" t="s">
        <v>156</v>
      </c>
      <c r="E112" s="216" t="s">
        <v>198</v>
      </c>
      <c r="F112" s="217" t="s">
        <v>199</v>
      </c>
      <c r="G112" s="218" t="s">
        <v>187</v>
      </c>
      <c r="H112" s="219">
        <v>18</v>
      </c>
      <c r="I112" s="220"/>
      <c r="J112" s="221">
        <f>ROUND(I112*H112,2)</f>
        <v>0</v>
      </c>
      <c r="K112" s="217" t="s">
        <v>127</v>
      </c>
      <c r="L112" s="222"/>
      <c r="M112" s="223" t="s">
        <v>19</v>
      </c>
      <c r="N112" s="224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159</v>
      </c>
      <c r="AT112" s="213" t="s">
        <v>156</v>
      </c>
      <c r="AU112" s="213" t="s">
        <v>80</v>
      </c>
      <c r="AY112" s="15" t="s">
        <v>120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159</v>
      </c>
      <c r="BM112" s="213" t="s">
        <v>549</v>
      </c>
    </row>
    <row r="113" s="2" customFormat="1" ht="21.75" customHeight="1">
      <c r="A113" s="36"/>
      <c r="B113" s="37"/>
      <c r="C113" s="215" t="s">
        <v>253</v>
      </c>
      <c r="D113" s="215" t="s">
        <v>156</v>
      </c>
      <c r="E113" s="216" t="s">
        <v>550</v>
      </c>
      <c r="F113" s="217" t="s">
        <v>551</v>
      </c>
      <c r="G113" s="218" t="s">
        <v>187</v>
      </c>
      <c r="H113" s="219">
        <v>25</v>
      </c>
      <c r="I113" s="220"/>
      <c r="J113" s="221">
        <f>ROUND(I113*H113,2)</f>
        <v>0</v>
      </c>
      <c r="K113" s="217" t="s">
        <v>127</v>
      </c>
      <c r="L113" s="222"/>
      <c r="M113" s="223" t="s">
        <v>19</v>
      </c>
      <c r="N113" s="224" t="s">
        <v>43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159</v>
      </c>
      <c r="AT113" s="213" t="s">
        <v>156</v>
      </c>
      <c r="AU113" s="213" t="s">
        <v>80</v>
      </c>
      <c r="AY113" s="15" t="s">
        <v>120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80</v>
      </c>
      <c r="BK113" s="214">
        <f>ROUND(I113*H113,2)</f>
        <v>0</v>
      </c>
      <c r="BL113" s="15" t="s">
        <v>159</v>
      </c>
      <c r="BM113" s="213" t="s">
        <v>552</v>
      </c>
    </row>
    <row r="114" s="2" customFormat="1" ht="16.5" customHeight="1">
      <c r="A114" s="36"/>
      <c r="B114" s="37"/>
      <c r="C114" s="215" t="s">
        <v>257</v>
      </c>
      <c r="D114" s="215" t="s">
        <v>156</v>
      </c>
      <c r="E114" s="216" t="s">
        <v>501</v>
      </c>
      <c r="F114" s="217" t="s">
        <v>502</v>
      </c>
      <c r="G114" s="218" t="s">
        <v>134</v>
      </c>
      <c r="H114" s="219">
        <v>1</v>
      </c>
      <c r="I114" s="220"/>
      <c r="J114" s="221">
        <f>ROUND(I114*H114,2)</f>
        <v>0</v>
      </c>
      <c r="K114" s="217" t="s">
        <v>127</v>
      </c>
      <c r="L114" s="222"/>
      <c r="M114" s="223" t="s">
        <v>19</v>
      </c>
      <c r="N114" s="224" t="s">
        <v>43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159</v>
      </c>
      <c r="AT114" s="213" t="s">
        <v>156</v>
      </c>
      <c r="AU114" s="213" t="s">
        <v>80</v>
      </c>
      <c r="AY114" s="15" t="s">
        <v>120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80</v>
      </c>
      <c r="BK114" s="214">
        <f>ROUND(I114*H114,2)</f>
        <v>0</v>
      </c>
      <c r="BL114" s="15" t="s">
        <v>159</v>
      </c>
      <c r="BM114" s="213" t="s">
        <v>553</v>
      </c>
    </row>
    <row r="115" s="2" customFormat="1" ht="16.5" customHeight="1">
      <c r="A115" s="36"/>
      <c r="B115" s="37"/>
      <c r="C115" s="215" t="s">
        <v>261</v>
      </c>
      <c r="D115" s="215" t="s">
        <v>156</v>
      </c>
      <c r="E115" s="216" t="s">
        <v>222</v>
      </c>
      <c r="F115" s="217" t="s">
        <v>223</v>
      </c>
      <c r="G115" s="218" t="s">
        <v>134</v>
      </c>
      <c r="H115" s="219">
        <v>1</v>
      </c>
      <c r="I115" s="220"/>
      <c r="J115" s="221">
        <f>ROUND(I115*H115,2)</f>
        <v>0</v>
      </c>
      <c r="K115" s="217" t="s">
        <v>127</v>
      </c>
      <c r="L115" s="222"/>
      <c r="M115" s="223" t="s">
        <v>19</v>
      </c>
      <c r="N115" s="224" t="s">
        <v>43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159</v>
      </c>
      <c r="AT115" s="213" t="s">
        <v>156</v>
      </c>
      <c r="AU115" s="213" t="s">
        <v>80</v>
      </c>
      <c r="AY115" s="15" t="s">
        <v>120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80</v>
      </c>
      <c r="BK115" s="214">
        <f>ROUND(I115*H115,2)</f>
        <v>0</v>
      </c>
      <c r="BL115" s="15" t="s">
        <v>159</v>
      </c>
      <c r="BM115" s="213" t="s">
        <v>554</v>
      </c>
    </row>
    <row r="116" s="2" customFormat="1" ht="16.5" customHeight="1">
      <c r="A116" s="36"/>
      <c r="B116" s="37"/>
      <c r="C116" s="215" t="s">
        <v>265</v>
      </c>
      <c r="D116" s="215" t="s">
        <v>156</v>
      </c>
      <c r="E116" s="216" t="s">
        <v>402</v>
      </c>
      <c r="F116" s="217" t="s">
        <v>403</v>
      </c>
      <c r="G116" s="218" t="s">
        <v>134</v>
      </c>
      <c r="H116" s="219">
        <v>3</v>
      </c>
      <c r="I116" s="220"/>
      <c r="J116" s="221">
        <f>ROUND(I116*H116,2)</f>
        <v>0</v>
      </c>
      <c r="K116" s="217" t="s">
        <v>127</v>
      </c>
      <c r="L116" s="222"/>
      <c r="M116" s="223" t="s">
        <v>19</v>
      </c>
      <c r="N116" s="224" t="s">
        <v>43</v>
      </c>
      <c r="O116" s="82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159</v>
      </c>
      <c r="AT116" s="213" t="s">
        <v>156</v>
      </c>
      <c r="AU116" s="213" t="s">
        <v>80</v>
      </c>
      <c r="AY116" s="15" t="s">
        <v>120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80</v>
      </c>
      <c r="BK116" s="214">
        <f>ROUND(I116*H116,2)</f>
        <v>0</v>
      </c>
      <c r="BL116" s="15" t="s">
        <v>159</v>
      </c>
      <c r="BM116" s="213" t="s">
        <v>555</v>
      </c>
    </row>
    <row r="117" s="2" customFormat="1" ht="24.15" customHeight="1">
      <c r="A117" s="36"/>
      <c r="B117" s="37"/>
      <c r="C117" s="202" t="s">
        <v>269</v>
      </c>
      <c r="D117" s="202" t="s">
        <v>123</v>
      </c>
      <c r="E117" s="203" t="s">
        <v>340</v>
      </c>
      <c r="F117" s="204" t="s">
        <v>341</v>
      </c>
      <c r="G117" s="205" t="s">
        <v>134</v>
      </c>
      <c r="H117" s="206">
        <v>1</v>
      </c>
      <c r="I117" s="207"/>
      <c r="J117" s="208">
        <f>ROUND(I117*H117,2)</f>
        <v>0</v>
      </c>
      <c r="K117" s="204" t="s">
        <v>127</v>
      </c>
      <c r="L117" s="42"/>
      <c r="M117" s="225" t="s">
        <v>19</v>
      </c>
      <c r="N117" s="226" t="s">
        <v>43</v>
      </c>
      <c r="O117" s="227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135</v>
      </c>
      <c r="AT117" s="213" t="s">
        <v>123</v>
      </c>
      <c r="AU117" s="213" t="s">
        <v>80</v>
      </c>
      <c r="AY117" s="15" t="s">
        <v>120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135</v>
      </c>
      <c r="BM117" s="213" t="s">
        <v>556</v>
      </c>
    </row>
    <row r="118" s="2" customFormat="1" ht="6.96" customHeight="1">
      <c r="A118" s="36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42"/>
      <c r="M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</sheetData>
  <sheetProtection sheet="1" autoFilter="0" formatColumns="0" formatRows="0" objects="1" scenarios="1" spinCount="100000" saltValue="R/m2K4L8DA9er8DFpnLZGxx5F7nx/cvZnB2BOUyE5rGwGnWAoFBfbS4WfeX956wSlAmXCfpRMd7/MeMp0S+jCQ==" hashValue="Y9FqtrL/n0qfK3Pu9JG6U8JdLYwbw7wM6MV4VlSrnxSr1kwRUge3fPBIe3OSzGY19XhzA7dwpsFmX2MFnLqy4w==" algorithmName="SHA-512" password="CC35"/>
  <autoFilter ref="C79:K11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95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TV v žst. Skalice nad Svitavou, Rájec-Jestřebí, Hodonín a Lanžhot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557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14. 6. 2021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ROUND((SUM(BE80:BE86)),  2)</f>
        <v>0</v>
      </c>
      <c r="G33" s="36"/>
      <c r="H33" s="36"/>
      <c r="I33" s="146">
        <v>0.20999999999999999</v>
      </c>
      <c r="J33" s="145">
        <f>ROUND(((SUM(BE80:BE86))*I33),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ROUND((SUM(BF80:BF86)),  2)</f>
        <v>0</v>
      </c>
      <c r="G34" s="36"/>
      <c r="H34" s="36"/>
      <c r="I34" s="146">
        <v>0.14999999999999999</v>
      </c>
      <c r="J34" s="145">
        <f>ROUND(((SUM(BF80:BF86))*I34),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ROUND((SUM(BG80:BG86)),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ROUND((SUM(BH80:BH86)),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ROUND((SUM(BI80:BI86)),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TV v žst. Skalice nad Svitavou, Rájec-Jestřebí, Hodonín a Lanžhot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05 - VRN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žst. Skalice n Sv., Rájec-J., Ho, Lt</v>
      </c>
      <c r="G52" s="38"/>
      <c r="H52" s="38"/>
      <c r="I52" s="30" t="s">
        <v>23</v>
      </c>
      <c r="J52" s="70" t="str">
        <f>IF(J12="","",J12)</f>
        <v>14. 6. 2021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organizace, OŘ Brno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SUDOP Brno, spol. s r.o.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99</v>
      </c>
      <c r="D57" s="160"/>
      <c r="E57" s="160"/>
      <c r="F57" s="160"/>
      <c r="G57" s="160"/>
      <c r="H57" s="160"/>
      <c r="I57" s="160"/>
      <c r="J57" s="161" t="s">
        <v>100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101</v>
      </c>
    </row>
    <row r="60" s="9" customFormat="1" ht="24.96" customHeight="1">
      <c r="A60" s="9"/>
      <c r="B60" s="163"/>
      <c r="C60" s="164"/>
      <c r="D60" s="165" t="s">
        <v>558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105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Oprava TV v žst. Skalice nad Svitavou, Rájec-Jestřebí, Hodonín a Lanžhot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SO 05 - VRN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žst. Skalice n Sv., Rájec-J., Ho, Lt</v>
      </c>
      <c r="G74" s="38"/>
      <c r="H74" s="38"/>
      <c r="I74" s="30" t="s">
        <v>23</v>
      </c>
      <c r="J74" s="70" t="str">
        <f>IF(J12="","",J12)</f>
        <v>14. 6. 2021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železnic, státní organizace, OŘ Brno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5.6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34</v>
      </c>
      <c r="J77" s="34" t="str">
        <f>E24</f>
        <v>SUDOP Brno, spol. s r.o.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1" customFormat="1" ht="29.28" customHeight="1">
      <c r="A79" s="175"/>
      <c r="B79" s="176"/>
      <c r="C79" s="177" t="s">
        <v>106</v>
      </c>
      <c r="D79" s="178" t="s">
        <v>57</v>
      </c>
      <c r="E79" s="178" t="s">
        <v>53</v>
      </c>
      <c r="F79" s="178" t="s">
        <v>54</v>
      </c>
      <c r="G79" s="178" t="s">
        <v>107</v>
      </c>
      <c r="H79" s="178" t="s">
        <v>108</v>
      </c>
      <c r="I79" s="178" t="s">
        <v>109</v>
      </c>
      <c r="J79" s="178" t="s">
        <v>100</v>
      </c>
      <c r="K79" s="179" t="s">
        <v>110</v>
      </c>
      <c r="L79" s="180"/>
      <c r="M79" s="90" t="s">
        <v>19</v>
      </c>
      <c r="N79" s="91" t="s">
        <v>42</v>
      </c>
      <c r="O79" s="91" t="s">
        <v>111</v>
      </c>
      <c r="P79" s="91" t="s">
        <v>112</v>
      </c>
      <c r="Q79" s="91" t="s">
        <v>113</v>
      </c>
      <c r="R79" s="91" t="s">
        <v>114</v>
      </c>
      <c r="S79" s="91" t="s">
        <v>115</v>
      </c>
      <c r="T79" s="92" t="s">
        <v>116</v>
      </c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</row>
    <row r="80" s="2" customFormat="1" ht="22.8" customHeight="1">
      <c r="A80" s="36"/>
      <c r="B80" s="37"/>
      <c r="C80" s="97" t="s">
        <v>117</v>
      </c>
      <c r="D80" s="38"/>
      <c r="E80" s="38"/>
      <c r="F80" s="38"/>
      <c r="G80" s="38"/>
      <c r="H80" s="38"/>
      <c r="I80" s="38"/>
      <c r="J80" s="181">
        <f>BK80</f>
        <v>0</v>
      </c>
      <c r="K80" s="38"/>
      <c r="L80" s="42"/>
      <c r="M80" s="93"/>
      <c r="N80" s="182"/>
      <c r="O80" s="94"/>
      <c r="P80" s="183">
        <f>P81</f>
        <v>0</v>
      </c>
      <c r="Q80" s="94"/>
      <c r="R80" s="183">
        <f>R81</f>
        <v>0</v>
      </c>
      <c r="S80" s="94"/>
      <c r="T80" s="18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71</v>
      </c>
      <c r="AU80" s="15" t="s">
        <v>101</v>
      </c>
      <c r="BK80" s="185">
        <f>BK81</f>
        <v>0</v>
      </c>
    </row>
    <row r="81" s="12" customFormat="1" ht="25.92" customHeight="1">
      <c r="A81" s="12"/>
      <c r="B81" s="186"/>
      <c r="C81" s="187"/>
      <c r="D81" s="188" t="s">
        <v>71</v>
      </c>
      <c r="E81" s="189" t="s">
        <v>93</v>
      </c>
      <c r="F81" s="189" t="s">
        <v>559</v>
      </c>
      <c r="G81" s="187"/>
      <c r="H81" s="187"/>
      <c r="I81" s="190"/>
      <c r="J81" s="191">
        <f>BK81</f>
        <v>0</v>
      </c>
      <c r="K81" s="187"/>
      <c r="L81" s="192"/>
      <c r="M81" s="193"/>
      <c r="N81" s="194"/>
      <c r="O81" s="194"/>
      <c r="P81" s="195">
        <f>SUM(P82:P86)</f>
        <v>0</v>
      </c>
      <c r="Q81" s="194"/>
      <c r="R81" s="195">
        <f>SUM(R82:R86)</f>
        <v>0</v>
      </c>
      <c r="S81" s="194"/>
      <c r="T81" s="196">
        <f>SUM(T82:T86)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7" t="s">
        <v>121</v>
      </c>
      <c r="AT81" s="198" t="s">
        <v>71</v>
      </c>
      <c r="AU81" s="198" t="s">
        <v>72</v>
      </c>
      <c r="AY81" s="197" t="s">
        <v>120</v>
      </c>
      <c r="BK81" s="199">
        <f>SUM(BK82:BK86)</f>
        <v>0</v>
      </c>
    </row>
    <row r="82" s="2" customFormat="1" ht="37.8" customHeight="1">
      <c r="A82" s="36"/>
      <c r="B82" s="37"/>
      <c r="C82" s="202" t="s">
        <v>80</v>
      </c>
      <c r="D82" s="202" t="s">
        <v>123</v>
      </c>
      <c r="E82" s="203" t="s">
        <v>560</v>
      </c>
      <c r="F82" s="204" t="s">
        <v>561</v>
      </c>
      <c r="G82" s="205" t="s">
        <v>562</v>
      </c>
      <c r="H82" s="235"/>
      <c r="I82" s="207"/>
      <c r="J82" s="208">
        <f>ROUND(I82*H82,2)</f>
        <v>0</v>
      </c>
      <c r="K82" s="204" t="s">
        <v>127</v>
      </c>
      <c r="L82" s="42"/>
      <c r="M82" s="209" t="s">
        <v>19</v>
      </c>
      <c r="N82" s="210" t="s">
        <v>43</v>
      </c>
      <c r="O82" s="82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13" t="s">
        <v>128</v>
      </c>
      <c r="AT82" s="213" t="s">
        <v>123</v>
      </c>
      <c r="AU82" s="213" t="s">
        <v>80</v>
      </c>
      <c r="AY82" s="15" t="s">
        <v>120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5" t="s">
        <v>80</v>
      </c>
      <c r="BK82" s="214">
        <f>ROUND(I82*H82,2)</f>
        <v>0</v>
      </c>
      <c r="BL82" s="15" t="s">
        <v>128</v>
      </c>
      <c r="BM82" s="213" t="s">
        <v>563</v>
      </c>
    </row>
    <row r="83" s="2" customFormat="1" ht="49.05" customHeight="1">
      <c r="A83" s="36"/>
      <c r="B83" s="37"/>
      <c r="C83" s="202" t="s">
        <v>82</v>
      </c>
      <c r="D83" s="202" t="s">
        <v>123</v>
      </c>
      <c r="E83" s="203" t="s">
        <v>564</v>
      </c>
      <c r="F83" s="204" t="s">
        <v>565</v>
      </c>
      <c r="G83" s="205" t="s">
        <v>562</v>
      </c>
      <c r="H83" s="235"/>
      <c r="I83" s="207"/>
      <c r="J83" s="208">
        <f>ROUND(I83*H83,2)</f>
        <v>0</v>
      </c>
      <c r="K83" s="204" t="s">
        <v>127</v>
      </c>
      <c r="L83" s="42"/>
      <c r="M83" s="209" t="s">
        <v>19</v>
      </c>
      <c r="N83" s="210" t="s">
        <v>43</v>
      </c>
      <c r="O83" s="82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13" t="s">
        <v>128</v>
      </c>
      <c r="AT83" s="213" t="s">
        <v>123</v>
      </c>
      <c r="AU83" s="213" t="s">
        <v>80</v>
      </c>
      <c r="AY83" s="15" t="s">
        <v>120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5" t="s">
        <v>80</v>
      </c>
      <c r="BK83" s="214">
        <f>ROUND(I83*H83,2)</f>
        <v>0</v>
      </c>
      <c r="BL83" s="15" t="s">
        <v>128</v>
      </c>
      <c r="BM83" s="213" t="s">
        <v>566</v>
      </c>
    </row>
    <row r="84" s="2" customFormat="1" ht="16.5" customHeight="1">
      <c r="A84" s="36"/>
      <c r="B84" s="37"/>
      <c r="C84" s="202" t="s">
        <v>137</v>
      </c>
      <c r="D84" s="202" t="s">
        <v>123</v>
      </c>
      <c r="E84" s="203" t="s">
        <v>567</v>
      </c>
      <c r="F84" s="204" t="s">
        <v>568</v>
      </c>
      <c r="G84" s="205" t="s">
        <v>562</v>
      </c>
      <c r="H84" s="235"/>
      <c r="I84" s="207"/>
      <c r="J84" s="208">
        <f>ROUND(I84*H84,2)</f>
        <v>0</v>
      </c>
      <c r="K84" s="204" t="s">
        <v>127</v>
      </c>
      <c r="L84" s="42"/>
      <c r="M84" s="209" t="s">
        <v>19</v>
      </c>
      <c r="N84" s="210" t="s">
        <v>43</v>
      </c>
      <c r="O84" s="82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13" t="s">
        <v>128</v>
      </c>
      <c r="AT84" s="213" t="s">
        <v>123</v>
      </c>
      <c r="AU84" s="213" t="s">
        <v>80</v>
      </c>
      <c r="AY84" s="15" t="s">
        <v>120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80</v>
      </c>
      <c r="BK84" s="214">
        <f>ROUND(I84*H84,2)</f>
        <v>0</v>
      </c>
      <c r="BL84" s="15" t="s">
        <v>128</v>
      </c>
      <c r="BM84" s="213" t="s">
        <v>569</v>
      </c>
    </row>
    <row r="85" s="2" customFormat="1" ht="37.8" customHeight="1">
      <c r="A85" s="36"/>
      <c r="B85" s="37"/>
      <c r="C85" s="202" t="s">
        <v>128</v>
      </c>
      <c r="D85" s="202" t="s">
        <v>123</v>
      </c>
      <c r="E85" s="203" t="s">
        <v>570</v>
      </c>
      <c r="F85" s="204" t="s">
        <v>571</v>
      </c>
      <c r="G85" s="205" t="s">
        <v>562</v>
      </c>
      <c r="H85" s="235"/>
      <c r="I85" s="207"/>
      <c r="J85" s="208">
        <f>ROUND(I85*H85,2)</f>
        <v>0</v>
      </c>
      <c r="K85" s="204" t="s">
        <v>127</v>
      </c>
      <c r="L85" s="42"/>
      <c r="M85" s="209" t="s">
        <v>19</v>
      </c>
      <c r="N85" s="210" t="s">
        <v>43</v>
      </c>
      <c r="O85" s="82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13" t="s">
        <v>128</v>
      </c>
      <c r="AT85" s="213" t="s">
        <v>123</v>
      </c>
      <c r="AU85" s="213" t="s">
        <v>80</v>
      </c>
      <c r="AY85" s="15" t="s">
        <v>120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80</v>
      </c>
      <c r="BK85" s="214">
        <f>ROUND(I85*H85,2)</f>
        <v>0</v>
      </c>
      <c r="BL85" s="15" t="s">
        <v>128</v>
      </c>
      <c r="BM85" s="213" t="s">
        <v>572</v>
      </c>
    </row>
    <row r="86" s="2" customFormat="1" ht="16.5" customHeight="1">
      <c r="A86" s="36"/>
      <c r="B86" s="37"/>
      <c r="C86" s="202" t="s">
        <v>121</v>
      </c>
      <c r="D86" s="202" t="s">
        <v>123</v>
      </c>
      <c r="E86" s="203" t="s">
        <v>573</v>
      </c>
      <c r="F86" s="204" t="s">
        <v>574</v>
      </c>
      <c r="G86" s="205" t="s">
        <v>562</v>
      </c>
      <c r="H86" s="235"/>
      <c r="I86" s="207"/>
      <c r="J86" s="208">
        <f>ROUND(I86*H86,2)</f>
        <v>0</v>
      </c>
      <c r="K86" s="204" t="s">
        <v>127</v>
      </c>
      <c r="L86" s="42"/>
      <c r="M86" s="225" t="s">
        <v>19</v>
      </c>
      <c r="N86" s="226" t="s">
        <v>43</v>
      </c>
      <c r="O86" s="227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128</v>
      </c>
      <c r="AT86" s="213" t="s">
        <v>123</v>
      </c>
      <c r="AU86" s="213" t="s">
        <v>80</v>
      </c>
      <c r="AY86" s="15" t="s">
        <v>120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80</v>
      </c>
      <c r="BK86" s="214">
        <f>ROUND(I86*H86,2)</f>
        <v>0</v>
      </c>
      <c r="BL86" s="15" t="s">
        <v>128</v>
      </c>
      <c r="BM86" s="213" t="s">
        <v>575</v>
      </c>
    </row>
    <row r="87" s="2" customFormat="1" ht="6.96" customHeight="1">
      <c r="A87" s="36"/>
      <c r="B87" s="57"/>
      <c r="C87" s="58"/>
      <c r="D87" s="58"/>
      <c r="E87" s="58"/>
      <c r="F87" s="58"/>
      <c r="G87" s="58"/>
      <c r="H87" s="58"/>
      <c r="I87" s="58"/>
      <c r="J87" s="58"/>
      <c r="K87" s="58"/>
      <c r="L87" s="42"/>
      <c r="M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</sheetData>
  <sheetProtection sheet="1" autoFilter="0" formatColumns="0" formatRows="0" objects="1" scenarios="1" spinCount="100000" saltValue="2sEcvnQG7IS7gNWWXG+qVwG8UX+8/4lRJxXnluL0YD/vUP/MQGz4ZSyLA0hOZSynzQ0PhodcmsXLA7yPFvJzNg==" hashValue="Sn7mvD/PPtSk65sxfGGWH7VgyCWNf4lBI8L2C2x4R/8waGPs5EsGSOrVN/hppUJrND/kbojmF0AIJPCERcHvHA==" algorithmName="SHA-512" password="CC35"/>
  <autoFilter ref="C79:K8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3" customFormat="1" ht="45" customHeight="1">
      <c r="B3" s="240"/>
      <c r="C3" s="241" t="s">
        <v>576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577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578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579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580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581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582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583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584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585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586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79</v>
      </c>
      <c r="F18" s="247" t="s">
        <v>587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588</v>
      </c>
      <c r="F19" s="247" t="s">
        <v>589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590</v>
      </c>
      <c r="F20" s="247" t="s">
        <v>591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592</v>
      </c>
      <c r="F21" s="247" t="s">
        <v>593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130</v>
      </c>
      <c r="F22" s="247" t="s">
        <v>131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594</v>
      </c>
      <c r="F23" s="247" t="s">
        <v>595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596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597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598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599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600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601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602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603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604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106</v>
      </c>
      <c r="F36" s="247"/>
      <c r="G36" s="247" t="s">
        <v>605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606</v>
      </c>
      <c r="F37" s="247"/>
      <c r="G37" s="247" t="s">
        <v>607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53</v>
      </c>
      <c r="F38" s="247"/>
      <c r="G38" s="247" t="s">
        <v>608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54</v>
      </c>
      <c r="F39" s="247"/>
      <c r="G39" s="247" t="s">
        <v>609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107</v>
      </c>
      <c r="F40" s="247"/>
      <c r="G40" s="247" t="s">
        <v>610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108</v>
      </c>
      <c r="F41" s="247"/>
      <c r="G41" s="247" t="s">
        <v>611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612</v>
      </c>
      <c r="F42" s="247"/>
      <c r="G42" s="247" t="s">
        <v>613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614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615</v>
      </c>
      <c r="F44" s="247"/>
      <c r="G44" s="247" t="s">
        <v>616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110</v>
      </c>
      <c r="F45" s="247"/>
      <c r="G45" s="247" t="s">
        <v>617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618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619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620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621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622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623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624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625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626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627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628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629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630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631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632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633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634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635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636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637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638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639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640</v>
      </c>
      <c r="D76" s="265"/>
      <c r="E76" s="265"/>
      <c r="F76" s="265" t="s">
        <v>641</v>
      </c>
      <c r="G76" s="266"/>
      <c r="H76" s="265" t="s">
        <v>54</v>
      </c>
      <c r="I76" s="265" t="s">
        <v>57</v>
      </c>
      <c r="J76" s="265" t="s">
        <v>642</v>
      </c>
      <c r="K76" s="264"/>
    </row>
    <row r="77" s="1" customFormat="1" ht="17.25" customHeight="1">
      <c r="B77" s="262"/>
      <c r="C77" s="267" t="s">
        <v>643</v>
      </c>
      <c r="D77" s="267"/>
      <c r="E77" s="267"/>
      <c r="F77" s="268" t="s">
        <v>644</v>
      </c>
      <c r="G77" s="269"/>
      <c r="H77" s="267"/>
      <c r="I77" s="267"/>
      <c r="J77" s="267" t="s">
        <v>645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53</v>
      </c>
      <c r="D79" s="272"/>
      <c r="E79" s="272"/>
      <c r="F79" s="273" t="s">
        <v>646</v>
      </c>
      <c r="G79" s="274"/>
      <c r="H79" s="250" t="s">
        <v>647</v>
      </c>
      <c r="I79" s="250" t="s">
        <v>648</v>
      </c>
      <c r="J79" s="250">
        <v>20</v>
      </c>
      <c r="K79" s="264"/>
    </row>
    <row r="80" s="1" customFormat="1" ht="15" customHeight="1">
      <c r="B80" s="262"/>
      <c r="C80" s="250" t="s">
        <v>649</v>
      </c>
      <c r="D80" s="250"/>
      <c r="E80" s="250"/>
      <c r="F80" s="273" t="s">
        <v>646</v>
      </c>
      <c r="G80" s="274"/>
      <c r="H80" s="250" t="s">
        <v>650</v>
      </c>
      <c r="I80" s="250" t="s">
        <v>648</v>
      </c>
      <c r="J80" s="250">
        <v>120</v>
      </c>
      <c r="K80" s="264"/>
    </row>
    <row r="81" s="1" customFormat="1" ht="15" customHeight="1">
      <c r="B81" s="275"/>
      <c r="C81" s="250" t="s">
        <v>651</v>
      </c>
      <c r="D81" s="250"/>
      <c r="E81" s="250"/>
      <c r="F81" s="273" t="s">
        <v>652</v>
      </c>
      <c r="G81" s="274"/>
      <c r="H81" s="250" t="s">
        <v>653</v>
      </c>
      <c r="I81" s="250" t="s">
        <v>648</v>
      </c>
      <c r="J81" s="250">
        <v>50</v>
      </c>
      <c r="K81" s="264"/>
    </row>
    <row r="82" s="1" customFormat="1" ht="15" customHeight="1">
      <c r="B82" s="275"/>
      <c r="C82" s="250" t="s">
        <v>654</v>
      </c>
      <c r="D82" s="250"/>
      <c r="E82" s="250"/>
      <c r="F82" s="273" t="s">
        <v>646</v>
      </c>
      <c r="G82" s="274"/>
      <c r="H82" s="250" t="s">
        <v>655</v>
      </c>
      <c r="I82" s="250" t="s">
        <v>656</v>
      </c>
      <c r="J82" s="250"/>
      <c r="K82" s="264"/>
    </row>
    <row r="83" s="1" customFormat="1" ht="15" customHeight="1">
      <c r="B83" s="275"/>
      <c r="C83" s="276" t="s">
        <v>657</v>
      </c>
      <c r="D83" s="276"/>
      <c r="E83" s="276"/>
      <c r="F83" s="277" t="s">
        <v>652</v>
      </c>
      <c r="G83" s="276"/>
      <c r="H83" s="276" t="s">
        <v>658</v>
      </c>
      <c r="I83" s="276" t="s">
        <v>648</v>
      </c>
      <c r="J83" s="276">
        <v>15</v>
      </c>
      <c r="K83" s="264"/>
    </row>
    <row r="84" s="1" customFormat="1" ht="15" customHeight="1">
      <c r="B84" s="275"/>
      <c r="C84" s="276" t="s">
        <v>659</v>
      </c>
      <c r="D84" s="276"/>
      <c r="E84" s="276"/>
      <c r="F84" s="277" t="s">
        <v>652</v>
      </c>
      <c r="G84" s="276"/>
      <c r="H84" s="276" t="s">
        <v>660</v>
      </c>
      <c r="I84" s="276" t="s">
        <v>648</v>
      </c>
      <c r="J84" s="276">
        <v>15</v>
      </c>
      <c r="K84" s="264"/>
    </row>
    <row r="85" s="1" customFormat="1" ht="15" customHeight="1">
      <c r="B85" s="275"/>
      <c r="C85" s="276" t="s">
        <v>661</v>
      </c>
      <c r="D85" s="276"/>
      <c r="E85" s="276"/>
      <c r="F85" s="277" t="s">
        <v>652</v>
      </c>
      <c r="G85" s="276"/>
      <c r="H85" s="276" t="s">
        <v>662</v>
      </c>
      <c r="I85" s="276" t="s">
        <v>648</v>
      </c>
      <c r="J85" s="276">
        <v>20</v>
      </c>
      <c r="K85" s="264"/>
    </row>
    <row r="86" s="1" customFormat="1" ht="15" customHeight="1">
      <c r="B86" s="275"/>
      <c r="C86" s="276" t="s">
        <v>663</v>
      </c>
      <c r="D86" s="276"/>
      <c r="E86" s="276"/>
      <c r="F86" s="277" t="s">
        <v>652</v>
      </c>
      <c r="G86" s="276"/>
      <c r="H86" s="276" t="s">
        <v>664</v>
      </c>
      <c r="I86" s="276" t="s">
        <v>648</v>
      </c>
      <c r="J86" s="276">
        <v>20</v>
      </c>
      <c r="K86" s="264"/>
    </row>
    <row r="87" s="1" customFormat="1" ht="15" customHeight="1">
      <c r="B87" s="275"/>
      <c r="C87" s="250" t="s">
        <v>665</v>
      </c>
      <c r="D87" s="250"/>
      <c r="E87" s="250"/>
      <c r="F87" s="273" t="s">
        <v>652</v>
      </c>
      <c r="G87" s="274"/>
      <c r="H87" s="250" t="s">
        <v>666</v>
      </c>
      <c r="I87" s="250" t="s">
        <v>648</v>
      </c>
      <c r="J87" s="250">
        <v>50</v>
      </c>
      <c r="K87" s="264"/>
    </row>
    <row r="88" s="1" customFormat="1" ht="15" customHeight="1">
      <c r="B88" s="275"/>
      <c r="C88" s="250" t="s">
        <v>667</v>
      </c>
      <c r="D88" s="250"/>
      <c r="E88" s="250"/>
      <c r="F88" s="273" t="s">
        <v>652</v>
      </c>
      <c r="G88" s="274"/>
      <c r="H88" s="250" t="s">
        <v>668</v>
      </c>
      <c r="I88" s="250" t="s">
        <v>648</v>
      </c>
      <c r="J88" s="250">
        <v>20</v>
      </c>
      <c r="K88" s="264"/>
    </row>
    <row r="89" s="1" customFormat="1" ht="15" customHeight="1">
      <c r="B89" s="275"/>
      <c r="C89" s="250" t="s">
        <v>669</v>
      </c>
      <c r="D89" s="250"/>
      <c r="E89" s="250"/>
      <c r="F89" s="273" t="s">
        <v>652</v>
      </c>
      <c r="G89" s="274"/>
      <c r="H89" s="250" t="s">
        <v>670</v>
      </c>
      <c r="I89" s="250" t="s">
        <v>648</v>
      </c>
      <c r="J89" s="250">
        <v>20</v>
      </c>
      <c r="K89" s="264"/>
    </row>
    <row r="90" s="1" customFormat="1" ht="15" customHeight="1">
      <c r="B90" s="275"/>
      <c r="C90" s="250" t="s">
        <v>671</v>
      </c>
      <c r="D90" s="250"/>
      <c r="E90" s="250"/>
      <c r="F90" s="273" t="s">
        <v>652</v>
      </c>
      <c r="G90" s="274"/>
      <c r="H90" s="250" t="s">
        <v>672</v>
      </c>
      <c r="I90" s="250" t="s">
        <v>648</v>
      </c>
      <c r="J90" s="250">
        <v>50</v>
      </c>
      <c r="K90" s="264"/>
    </row>
    <row r="91" s="1" customFormat="1" ht="15" customHeight="1">
      <c r="B91" s="275"/>
      <c r="C91" s="250" t="s">
        <v>673</v>
      </c>
      <c r="D91" s="250"/>
      <c r="E91" s="250"/>
      <c r="F91" s="273" t="s">
        <v>652</v>
      </c>
      <c r="G91" s="274"/>
      <c r="H91" s="250" t="s">
        <v>673</v>
      </c>
      <c r="I91" s="250" t="s">
        <v>648</v>
      </c>
      <c r="J91" s="250">
        <v>50</v>
      </c>
      <c r="K91" s="264"/>
    </row>
    <row r="92" s="1" customFormat="1" ht="15" customHeight="1">
      <c r="B92" s="275"/>
      <c r="C92" s="250" t="s">
        <v>674</v>
      </c>
      <c r="D92" s="250"/>
      <c r="E92" s="250"/>
      <c r="F92" s="273" t="s">
        <v>652</v>
      </c>
      <c r="G92" s="274"/>
      <c r="H92" s="250" t="s">
        <v>675</v>
      </c>
      <c r="I92" s="250" t="s">
        <v>648</v>
      </c>
      <c r="J92" s="250">
        <v>255</v>
      </c>
      <c r="K92" s="264"/>
    </row>
    <row r="93" s="1" customFormat="1" ht="15" customHeight="1">
      <c r="B93" s="275"/>
      <c r="C93" s="250" t="s">
        <v>676</v>
      </c>
      <c r="D93" s="250"/>
      <c r="E93" s="250"/>
      <c r="F93" s="273" t="s">
        <v>646</v>
      </c>
      <c r="G93" s="274"/>
      <c r="H93" s="250" t="s">
        <v>677</v>
      </c>
      <c r="I93" s="250" t="s">
        <v>678</v>
      </c>
      <c r="J93" s="250"/>
      <c r="K93" s="264"/>
    </row>
    <row r="94" s="1" customFormat="1" ht="15" customHeight="1">
      <c r="B94" s="275"/>
      <c r="C94" s="250" t="s">
        <v>679</v>
      </c>
      <c r="D94" s="250"/>
      <c r="E94" s="250"/>
      <c r="F94" s="273" t="s">
        <v>646</v>
      </c>
      <c r="G94" s="274"/>
      <c r="H94" s="250" t="s">
        <v>680</v>
      </c>
      <c r="I94" s="250" t="s">
        <v>681</v>
      </c>
      <c r="J94" s="250"/>
      <c r="K94" s="264"/>
    </row>
    <row r="95" s="1" customFormat="1" ht="15" customHeight="1">
      <c r="B95" s="275"/>
      <c r="C95" s="250" t="s">
        <v>682</v>
      </c>
      <c r="D95" s="250"/>
      <c r="E95" s="250"/>
      <c r="F95" s="273" t="s">
        <v>646</v>
      </c>
      <c r="G95" s="274"/>
      <c r="H95" s="250" t="s">
        <v>682</v>
      </c>
      <c r="I95" s="250" t="s">
        <v>681</v>
      </c>
      <c r="J95" s="250"/>
      <c r="K95" s="264"/>
    </row>
    <row r="96" s="1" customFormat="1" ht="15" customHeight="1">
      <c r="B96" s="275"/>
      <c r="C96" s="250" t="s">
        <v>38</v>
      </c>
      <c r="D96" s="250"/>
      <c r="E96" s="250"/>
      <c r="F96" s="273" t="s">
        <v>646</v>
      </c>
      <c r="G96" s="274"/>
      <c r="H96" s="250" t="s">
        <v>683</v>
      </c>
      <c r="I96" s="250" t="s">
        <v>681</v>
      </c>
      <c r="J96" s="250"/>
      <c r="K96" s="264"/>
    </row>
    <row r="97" s="1" customFormat="1" ht="15" customHeight="1">
      <c r="B97" s="275"/>
      <c r="C97" s="250" t="s">
        <v>48</v>
      </c>
      <c r="D97" s="250"/>
      <c r="E97" s="250"/>
      <c r="F97" s="273" t="s">
        <v>646</v>
      </c>
      <c r="G97" s="274"/>
      <c r="H97" s="250" t="s">
        <v>684</v>
      </c>
      <c r="I97" s="250" t="s">
        <v>681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685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640</v>
      </c>
      <c r="D103" s="265"/>
      <c r="E103" s="265"/>
      <c r="F103" s="265" t="s">
        <v>641</v>
      </c>
      <c r="G103" s="266"/>
      <c r="H103" s="265" t="s">
        <v>54</v>
      </c>
      <c r="I103" s="265" t="s">
        <v>57</v>
      </c>
      <c r="J103" s="265" t="s">
        <v>642</v>
      </c>
      <c r="K103" s="264"/>
    </row>
    <row r="104" s="1" customFormat="1" ht="17.25" customHeight="1">
      <c r="B104" s="262"/>
      <c r="C104" s="267" t="s">
        <v>643</v>
      </c>
      <c r="D104" s="267"/>
      <c r="E104" s="267"/>
      <c r="F104" s="268" t="s">
        <v>644</v>
      </c>
      <c r="G104" s="269"/>
      <c r="H104" s="267"/>
      <c r="I104" s="267"/>
      <c r="J104" s="267" t="s">
        <v>645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53</v>
      </c>
      <c r="D106" s="272"/>
      <c r="E106" s="272"/>
      <c r="F106" s="273" t="s">
        <v>646</v>
      </c>
      <c r="G106" s="250"/>
      <c r="H106" s="250" t="s">
        <v>686</v>
      </c>
      <c r="I106" s="250" t="s">
        <v>648</v>
      </c>
      <c r="J106" s="250">
        <v>20</v>
      </c>
      <c r="K106" s="264"/>
    </row>
    <row r="107" s="1" customFormat="1" ht="15" customHeight="1">
      <c r="B107" s="262"/>
      <c r="C107" s="250" t="s">
        <v>649</v>
      </c>
      <c r="D107" s="250"/>
      <c r="E107" s="250"/>
      <c r="F107" s="273" t="s">
        <v>646</v>
      </c>
      <c r="G107" s="250"/>
      <c r="H107" s="250" t="s">
        <v>686</v>
      </c>
      <c r="I107" s="250" t="s">
        <v>648</v>
      </c>
      <c r="J107" s="250">
        <v>120</v>
      </c>
      <c r="K107" s="264"/>
    </row>
    <row r="108" s="1" customFormat="1" ht="15" customHeight="1">
      <c r="B108" s="275"/>
      <c r="C108" s="250" t="s">
        <v>651</v>
      </c>
      <c r="D108" s="250"/>
      <c r="E108" s="250"/>
      <c r="F108" s="273" t="s">
        <v>652</v>
      </c>
      <c r="G108" s="250"/>
      <c r="H108" s="250" t="s">
        <v>686</v>
      </c>
      <c r="I108" s="250" t="s">
        <v>648</v>
      </c>
      <c r="J108" s="250">
        <v>50</v>
      </c>
      <c r="K108" s="264"/>
    </row>
    <row r="109" s="1" customFormat="1" ht="15" customHeight="1">
      <c r="B109" s="275"/>
      <c r="C109" s="250" t="s">
        <v>654</v>
      </c>
      <c r="D109" s="250"/>
      <c r="E109" s="250"/>
      <c r="F109" s="273" t="s">
        <v>646</v>
      </c>
      <c r="G109" s="250"/>
      <c r="H109" s="250" t="s">
        <v>686</v>
      </c>
      <c r="I109" s="250" t="s">
        <v>656</v>
      </c>
      <c r="J109" s="250"/>
      <c r="K109" s="264"/>
    </row>
    <row r="110" s="1" customFormat="1" ht="15" customHeight="1">
      <c r="B110" s="275"/>
      <c r="C110" s="250" t="s">
        <v>665</v>
      </c>
      <c r="D110" s="250"/>
      <c r="E110" s="250"/>
      <c r="F110" s="273" t="s">
        <v>652</v>
      </c>
      <c r="G110" s="250"/>
      <c r="H110" s="250" t="s">
        <v>686</v>
      </c>
      <c r="I110" s="250" t="s">
        <v>648</v>
      </c>
      <c r="J110" s="250">
        <v>50</v>
      </c>
      <c r="K110" s="264"/>
    </row>
    <row r="111" s="1" customFormat="1" ht="15" customHeight="1">
      <c r="B111" s="275"/>
      <c r="C111" s="250" t="s">
        <v>673</v>
      </c>
      <c r="D111" s="250"/>
      <c r="E111" s="250"/>
      <c r="F111" s="273" t="s">
        <v>652</v>
      </c>
      <c r="G111" s="250"/>
      <c r="H111" s="250" t="s">
        <v>686</v>
      </c>
      <c r="I111" s="250" t="s">
        <v>648</v>
      </c>
      <c r="J111" s="250">
        <v>50</v>
      </c>
      <c r="K111" s="264"/>
    </row>
    <row r="112" s="1" customFormat="1" ht="15" customHeight="1">
      <c r="B112" s="275"/>
      <c r="C112" s="250" t="s">
        <v>671</v>
      </c>
      <c r="D112" s="250"/>
      <c r="E112" s="250"/>
      <c r="F112" s="273" t="s">
        <v>652</v>
      </c>
      <c r="G112" s="250"/>
      <c r="H112" s="250" t="s">
        <v>686</v>
      </c>
      <c r="I112" s="250" t="s">
        <v>648</v>
      </c>
      <c r="J112" s="250">
        <v>50</v>
      </c>
      <c r="K112" s="264"/>
    </row>
    <row r="113" s="1" customFormat="1" ht="15" customHeight="1">
      <c r="B113" s="275"/>
      <c r="C113" s="250" t="s">
        <v>53</v>
      </c>
      <c r="D113" s="250"/>
      <c r="E113" s="250"/>
      <c r="F113" s="273" t="s">
        <v>646</v>
      </c>
      <c r="G113" s="250"/>
      <c r="H113" s="250" t="s">
        <v>687</v>
      </c>
      <c r="I113" s="250" t="s">
        <v>648</v>
      </c>
      <c r="J113" s="250">
        <v>20</v>
      </c>
      <c r="K113" s="264"/>
    </row>
    <row r="114" s="1" customFormat="1" ht="15" customHeight="1">
      <c r="B114" s="275"/>
      <c r="C114" s="250" t="s">
        <v>688</v>
      </c>
      <c r="D114" s="250"/>
      <c r="E114" s="250"/>
      <c r="F114" s="273" t="s">
        <v>646</v>
      </c>
      <c r="G114" s="250"/>
      <c r="H114" s="250" t="s">
        <v>689</v>
      </c>
      <c r="I114" s="250" t="s">
        <v>648</v>
      </c>
      <c r="J114" s="250">
        <v>120</v>
      </c>
      <c r="K114" s="264"/>
    </row>
    <row r="115" s="1" customFormat="1" ht="15" customHeight="1">
      <c r="B115" s="275"/>
      <c r="C115" s="250" t="s">
        <v>38</v>
      </c>
      <c r="D115" s="250"/>
      <c r="E115" s="250"/>
      <c r="F115" s="273" t="s">
        <v>646</v>
      </c>
      <c r="G115" s="250"/>
      <c r="H115" s="250" t="s">
        <v>690</v>
      </c>
      <c r="I115" s="250" t="s">
        <v>681</v>
      </c>
      <c r="J115" s="250"/>
      <c r="K115" s="264"/>
    </row>
    <row r="116" s="1" customFormat="1" ht="15" customHeight="1">
      <c r="B116" s="275"/>
      <c r="C116" s="250" t="s">
        <v>48</v>
      </c>
      <c r="D116" s="250"/>
      <c r="E116" s="250"/>
      <c r="F116" s="273" t="s">
        <v>646</v>
      </c>
      <c r="G116" s="250"/>
      <c r="H116" s="250" t="s">
        <v>691</v>
      </c>
      <c r="I116" s="250" t="s">
        <v>681</v>
      </c>
      <c r="J116" s="250"/>
      <c r="K116" s="264"/>
    </row>
    <row r="117" s="1" customFormat="1" ht="15" customHeight="1">
      <c r="B117" s="275"/>
      <c r="C117" s="250" t="s">
        <v>57</v>
      </c>
      <c r="D117" s="250"/>
      <c r="E117" s="250"/>
      <c r="F117" s="273" t="s">
        <v>646</v>
      </c>
      <c r="G117" s="250"/>
      <c r="H117" s="250" t="s">
        <v>692</v>
      </c>
      <c r="I117" s="250" t="s">
        <v>693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694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640</v>
      </c>
      <c r="D123" s="265"/>
      <c r="E123" s="265"/>
      <c r="F123" s="265" t="s">
        <v>641</v>
      </c>
      <c r="G123" s="266"/>
      <c r="H123" s="265" t="s">
        <v>54</v>
      </c>
      <c r="I123" s="265" t="s">
        <v>57</v>
      </c>
      <c r="J123" s="265" t="s">
        <v>642</v>
      </c>
      <c r="K123" s="294"/>
    </row>
    <row r="124" s="1" customFormat="1" ht="17.25" customHeight="1">
      <c r="B124" s="293"/>
      <c r="C124" s="267" t="s">
        <v>643</v>
      </c>
      <c r="D124" s="267"/>
      <c r="E124" s="267"/>
      <c r="F124" s="268" t="s">
        <v>644</v>
      </c>
      <c r="G124" s="269"/>
      <c r="H124" s="267"/>
      <c r="I124" s="267"/>
      <c r="J124" s="267" t="s">
        <v>645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649</v>
      </c>
      <c r="D126" s="272"/>
      <c r="E126" s="272"/>
      <c r="F126" s="273" t="s">
        <v>646</v>
      </c>
      <c r="G126" s="250"/>
      <c r="H126" s="250" t="s">
        <v>686</v>
      </c>
      <c r="I126" s="250" t="s">
        <v>648</v>
      </c>
      <c r="J126" s="250">
        <v>120</v>
      </c>
      <c r="K126" s="298"/>
    </row>
    <row r="127" s="1" customFormat="1" ht="15" customHeight="1">
      <c r="B127" s="295"/>
      <c r="C127" s="250" t="s">
        <v>695</v>
      </c>
      <c r="D127" s="250"/>
      <c r="E127" s="250"/>
      <c r="F127" s="273" t="s">
        <v>646</v>
      </c>
      <c r="G127" s="250"/>
      <c r="H127" s="250" t="s">
        <v>696</v>
      </c>
      <c r="I127" s="250" t="s">
        <v>648</v>
      </c>
      <c r="J127" s="250" t="s">
        <v>697</v>
      </c>
      <c r="K127" s="298"/>
    </row>
    <row r="128" s="1" customFormat="1" ht="15" customHeight="1">
      <c r="B128" s="295"/>
      <c r="C128" s="250" t="s">
        <v>594</v>
      </c>
      <c r="D128" s="250"/>
      <c r="E128" s="250"/>
      <c r="F128" s="273" t="s">
        <v>646</v>
      </c>
      <c r="G128" s="250"/>
      <c r="H128" s="250" t="s">
        <v>698</v>
      </c>
      <c r="I128" s="250" t="s">
        <v>648</v>
      </c>
      <c r="J128" s="250" t="s">
        <v>697</v>
      </c>
      <c r="K128" s="298"/>
    </row>
    <row r="129" s="1" customFormat="1" ht="15" customHeight="1">
      <c r="B129" s="295"/>
      <c r="C129" s="250" t="s">
        <v>657</v>
      </c>
      <c r="D129" s="250"/>
      <c r="E129" s="250"/>
      <c r="F129" s="273" t="s">
        <v>652</v>
      </c>
      <c r="G129" s="250"/>
      <c r="H129" s="250" t="s">
        <v>658</v>
      </c>
      <c r="I129" s="250" t="s">
        <v>648</v>
      </c>
      <c r="J129" s="250">
        <v>15</v>
      </c>
      <c r="K129" s="298"/>
    </row>
    <row r="130" s="1" customFormat="1" ht="15" customHeight="1">
      <c r="B130" s="295"/>
      <c r="C130" s="276" t="s">
        <v>659</v>
      </c>
      <c r="D130" s="276"/>
      <c r="E130" s="276"/>
      <c r="F130" s="277" t="s">
        <v>652</v>
      </c>
      <c r="G130" s="276"/>
      <c r="H130" s="276" t="s">
        <v>660</v>
      </c>
      <c r="I130" s="276" t="s">
        <v>648</v>
      </c>
      <c r="J130" s="276">
        <v>15</v>
      </c>
      <c r="K130" s="298"/>
    </row>
    <row r="131" s="1" customFormat="1" ht="15" customHeight="1">
      <c r="B131" s="295"/>
      <c r="C131" s="276" t="s">
        <v>661</v>
      </c>
      <c r="D131" s="276"/>
      <c r="E131" s="276"/>
      <c r="F131" s="277" t="s">
        <v>652</v>
      </c>
      <c r="G131" s="276"/>
      <c r="H131" s="276" t="s">
        <v>662</v>
      </c>
      <c r="I131" s="276" t="s">
        <v>648</v>
      </c>
      <c r="J131" s="276">
        <v>20</v>
      </c>
      <c r="K131" s="298"/>
    </row>
    <row r="132" s="1" customFormat="1" ht="15" customHeight="1">
      <c r="B132" s="295"/>
      <c r="C132" s="276" t="s">
        <v>663</v>
      </c>
      <c r="D132" s="276"/>
      <c r="E132" s="276"/>
      <c r="F132" s="277" t="s">
        <v>652</v>
      </c>
      <c r="G132" s="276"/>
      <c r="H132" s="276" t="s">
        <v>664</v>
      </c>
      <c r="I132" s="276" t="s">
        <v>648</v>
      </c>
      <c r="J132" s="276">
        <v>20</v>
      </c>
      <c r="K132" s="298"/>
    </row>
    <row r="133" s="1" customFormat="1" ht="15" customHeight="1">
      <c r="B133" s="295"/>
      <c r="C133" s="250" t="s">
        <v>651</v>
      </c>
      <c r="D133" s="250"/>
      <c r="E133" s="250"/>
      <c r="F133" s="273" t="s">
        <v>652</v>
      </c>
      <c r="G133" s="250"/>
      <c r="H133" s="250" t="s">
        <v>686</v>
      </c>
      <c r="I133" s="250" t="s">
        <v>648</v>
      </c>
      <c r="J133" s="250">
        <v>50</v>
      </c>
      <c r="K133" s="298"/>
    </row>
    <row r="134" s="1" customFormat="1" ht="15" customHeight="1">
      <c r="B134" s="295"/>
      <c r="C134" s="250" t="s">
        <v>665</v>
      </c>
      <c r="D134" s="250"/>
      <c r="E134" s="250"/>
      <c r="F134" s="273" t="s">
        <v>652</v>
      </c>
      <c r="G134" s="250"/>
      <c r="H134" s="250" t="s">
        <v>686</v>
      </c>
      <c r="I134" s="250" t="s">
        <v>648</v>
      </c>
      <c r="J134" s="250">
        <v>50</v>
      </c>
      <c r="K134" s="298"/>
    </row>
    <row r="135" s="1" customFormat="1" ht="15" customHeight="1">
      <c r="B135" s="295"/>
      <c r="C135" s="250" t="s">
        <v>671</v>
      </c>
      <c r="D135" s="250"/>
      <c r="E135" s="250"/>
      <c r="F135" s="273" t="s">
        <v>652</v>
      </c>
      <c r="G135" s="250"/>
      <c r="H135" s="250" t="s">
        <v>686</v>
      </c>
      <c r="I135" s="250" t="s">
        <v>648</v>
      </c>
      <c r="J135" s="250">
        <v>50</v>
      </c>
      <c r="K135" s="298"/>
    </row>
    <row r="136" s="1" customFormat="1" ht="15" customHeight="1">
      <c r="B136" s="295"/>
      <c r="C136" s="250" t="s">
        <v>673</v>
      </c>
      <c r="D136" s="250"/>
      <c r="E136" s="250"/>
      <c r="F136" s="273" t="s">
        <v>652</v>
      </c>
      <c r="G136" s="250"/>
      <c r="H136" s="250" t="s">
        <v>686</v>
      </c>
      <c r="I136" s="250" t="s">
        <v>648</v>
      </c>
      <c r="J136" s="250">
        <v>50</v>
      </c>
      <c r="K136" s="298"/>
    </row>
    <row r="137" s="1" customFormat="1" ht="15" customHeight="1">
      <c r="B137" s="295"/>
      <c r="C137" s="250" t="s">
        <v>674</v>
      </c>
      <c r="D137" s="250"/>
      <c r="E137" s="250"/>
      <c r="F137" s="273" t="s">
        <v>652</v>
      </c>
      <c r="G137" s="250"/>
      <c r="H137" s="250" t="s">
        <v>699</v>
      </c>
      <c r="I137" s="250" t="s">
        <v>648</v>
      </c>
      <c r="J137" s="250">
        <v>255</v>
      </c>
      <c r="K137" s="298"/>
    </row>
    <row r="138" s="1" customFormat="1" ht="15" customHeight="1">
      <c r="B138" s="295"/>
      <c r="C138" s="250" t="s">
        <v>676</v>
      </c>
      <c r="D138" s="250"/>
      <c r="E138" s="250"/>
      <c r="F138" s="273" t="s">
        <v>646</v>
      </c>
      <c r="G138" s="250"/>
      <c r="H138" s="250" t="s">
        <v>700</v>
      </c>
      <c r="I138" s="250" t="s">
        <v>678</v>
      </c>
      <c r="J138" s="250"/>
      <c r="K138" s="298"/>
    </row>
    <row r="139" s="1" customFormat="1" ht="15" customHeight="1">
      <c r="B139" s="295"/>
      <c r="C139" s="250" t="s">
        <v>679</v>
      </c>
      <c r="D139" s="250"/>
      <c r="E139" s="250"/>
      <c r="F139" s="273" t="s">
        <v>646</v>
      </c>
      <c r="G139" s="250"/>
      <c r="H139" s="250" t="s">
        <v>701</v>
      </c>
      <c r="I139" s="250" t="s">
        <v>681</v>
      </c>
      <c r="J139" s="250"/>
      <c r="K139" s="298"/>
    </row>
    <row r="140" s="1" customFormat="1" ht="15" customHeight="1">
      <c r="B140" s="295"/>
      <c r="C140" s="250" t="s">
        <v>682</v>
      </c>
      <c r="D140" s="250"/>
      <c r="E140" s="250"/>
      <c r="F140" s="273" t="s">
        <v>646</v>
      </c>
      <c r="G140" s="250"/>
      <c r="H140" s="250" t="s">
        <v>682</v>
      </c>
      <c r="I140" s="250" t="s">
        <v>681</v>
      </c>
      <c r="J140" s="250"/>
      <c r="K140" s="298"/>
    </row>
    <row r="141" s="1" customFormat="1" ht="15" customHeight="1">
      <c r="B141" s="295"/>
      <c r="C141" s="250" t="s">
        <v>38</v>
      </c>
      <c r="D141" s="250"/>
      <c r="E141" s="250"/>
      <c r="F141" s="273" t="s">
        <v>646</v>
      </c>
      <c r="G141" s="250"/>
      <c r="H141" s="250" t="s">
        <v>702</v>
      </c>
      <c r="I141" s="250" t="s">
        <v>681</v>
      </c>
      <c r="J141" s="250"/>
      <c r="K141" s="298"/>
    </row>
    <row r="142" s="1" customFormat="1" ht="15" customHeight="1">
      <c r="B142" s="295"/>
      <c r="C142" s="250" t="s">
        <v>703</v>
      </c>
      <c r="D142" s="250"/>
      <c r="E142" s="250"/>
      <c r="F142" s="273" t="s">
        <v>646</v>
      </c>
      <c r="G142" s="250"/>
      <c r="H142" s="250" t="s">
        <v>704</v>
      </c>
      <c r="I142" s="250" t="s">
        <v>681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705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640</v>
      </c>
      <c r="D148" s="265"/>
      <c r="E148" s="265"/>
      <c r="F148" s="265" t="s">
        <v>641</v>
      </c>
      <c r="G148" s="266"/>
      <c r="H148" s="265" t="s">
        <v>54</v>
      </c>
      <c r="I148" s="265" t="s">
        <v>57</v>
      </c>
      <c r="J148" s="265" t="s">
        <v>642</v>
      </c>
      <c r="K148" s="264"/>
    </row>
    <row r="149" s="1" customFormat="1" ht="17.25" customHeight="1">
      <c r="B149" s="262"/>
      <c r="C149" s="267" t="s">
        <v>643</v>
      </c>
      <c r="D149" s="267"/>
      <c r="E149" s="267"/>
      <c r="F149" s="268" t="s">
        <v>644</v>
      </c>
      <c r="G149" s="269"/>
      <c r="H149" s="267"/>
      <c r="I149" s="267"/>
      <c r="J149" s="267" t="s">
        <v>645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649</v>
      </c>
      <c r="D151" s="250"/>
      <c r="E151" s="250"/>
      <c r="F151" s="303" t="s">
        <v>646</v>
      </c>
      <c r="G151" s="250"/>
      <c r="H151" s="302" t="s">
        <v>686</v>
      </c>
      <c r="I151" s="302" t="s">
        <v>648</v>
      </c>
      <c r="J151" s="302">
        <v>120</v>
      </c>
      <c r="K151" s="298"/>
    </row>
    <row r="152" s="1" customFormat="1" ht="15" customHeight="1">
      <c r="B152" s="275"/>
      <c r="C152" s="302" t="s">
        <v>695</v>
      </c>
      <c r="D152" s="250"/>
      <c r="E152" s="250"/>
      <c r="F152" s="303" t="s">
        <v>646</v>
      </c>
      <c r="G152" s="250"/>
      <c r="H152" s="302" t="s">
        <v>706</v>
      </c>
      <c r="I152" s="302" t="s">
        <v>648</v>
      </c>
      <c r="J152" s="302" t="s">
        <v>697</v>
      </c>
      <c r="K152" s="298"/>
    </row>
    <row r="153" s="1" customFormat="1" ht="15" customHeight="1">
      <c r="B153" s="275"/>
      <c r="C153" s="302" t="s">
        <v>594</v>
      </c>
      <c r="D153" s="250"/>
      <c r="E153" s="250"/>
      <c r="F153" s="303" t="s">
        <v>646</v>
      </c>
      <c r="G153" s="250"/>
      <c r="H153" s="302" t="s">
        <v>707</v>
      </c>
      <c r="I153" s="302" t="s">
        <v>648</v>
      </c>
      <c r="J153" s="302" t="s">
        <v>697</v>
      </c>
      <c r="K153" s="298"/>
    </row>
    <row r="154" s="1" customFormat="1" ht="15" customHeight="1">
      <c r="B154" s="275"/>
      <c r="C154" s="302" t="s">
        <v>651</v>
      </c>
      <c r="D154" s="250"/>
      <c r="E154" s="250"/>
      <c r="F154" s="303" t="s">
        <v>652</v>
      </c>
      <c r="G154" s="250"/>
      <c r="H154" s="302" t="s">
        <v>686</v>
      </c>
      <c r="I154" s="302" t="s">
        <v>648</v>
      </c>
      <c r="J154" s="302">
        <v>50</v>
      </c>
      <c r="K154" s="298"/>
    </row>
    <row r="155" s="1" customFormat="1" ht="15" customHeight="1">
      <c r="B155" s="275"/>
      <c r="C155" s="302" t="s">
        <v>654</v>
      </c>
      <c r="D155" s="250"/>
      <c r="E155" s="250"/>
      <c r="F155" s="303" t="s">
        <v>646</v>
      </c>
      <c r="G155" s="250"/>
      <c r="H155" s="302" t="s">
        <v>686</v>
      </c>
      <c r="I155" s="302" t="s">
        <v>656</v>
      </c>
      <c r="J155" s="302"/>
      <c r="K155" s="298"/>
    </row>
    <row r="156" s="1" customFormat="1" ht="15" customHeight="1">
      <c r="B156" s="275"/>
      <c r="C156" s="302" t="s">
        <v>665</v>
      </c>
      <c r="D156" s="250"/>
      <c r="E156" s="250"/>
      <c r="F156" s="303" t="s">
        <v>652</v>
      </c>
      <c r="G156" s="250"/>
      <c r="H156" s="302" t="s">
        <v>686</v>
      </c>
      <c r="I156" s="302" t="s">
        <v>648</v>
      </c>
      <c r="J156" s="302">
        <v>50</v>
      </c>
      <c r="K156" s="298"/>
    </row>
    <row r="157" s="1" customFormat="1" ht="15" customHeight="1">
      <c r="B157" s="275"/>
      <c r="C157" s="302" t="s">
        <v>673</v>
      </c>
      <c r="D157" s="250"/>
      <c r="E157" s="250"/>
      <c r="F157" s="303" t="s">
        <v>652</v>
      </c>
      <c r="G157" s="250"/>
      <c r="H157" s="302" t="s">
        <v>686</v>
      </c>
      <c r="I157" s="302" t="s">
        <v>648</v>
      </c>
      <c r="J157" s="302">
        <v>50</v>
      </c>
      <c r="K157" s="298"/>
    </row>
    <row r="158" s="1" customFormat="1" ht="15" customHeight="1">
      <c r="B158" s="275"/>
      <c r="C158" s="302" t="s">
        <v>671</v>
      </c>
      <c r="D158" s="250"/>
      <c r="E158" s="250"/>
      <c r="F158" s="303" t="s">
        <v>652</v>
      </c>
      <c r="G158" s="250"/>
      <c r="H158" s="302" t="s">
        <v>686</v>
      </c>
      <c r="I158" s="302" t="s">
        <v>648</v>
      </c>
      <c r="J158" s="302">
        <v>50</v>
      </c>
      <c r="K158" s="298"/>
    </row>
    <row r="159" s="1" customFormat="1" ht="15" customHeight="1">
      <c r="B159" s="275"/>
      <c r="C159" s="302" t="s">
        <v>99</v>
      </c>
      <c r="D159" s="250"/>
      <c r="E159" s="250"/>
      <c r="F159" s="303" t="s">
        <v>646</v>
      </c>
      <c r="G159" s="250"/>
      <c r="H159" s="302" t="s">
        <v>708</v>
      </c>
      <c r="I159" s="302" t="s">
        <v>648</v>
      </c>
      <c r="J159" s="302" t="s">
        <v>709</v>
      </c>
      <c r="K159" s="298"/>
    </row>
    <row r="160" s="1" customFormat="1" ht="15" customHeight="1">
      <c r="B160" s="275"/>
      <c r="C160" s="302" t="s">
        <v>710</v>
      </c>
      <c r="D160" s="250"/>
      <c r="E160" s="250"/>
      <c r="F160" s="303" t="s">
        <v>646</v>
      </c>
      <c r="G160" s="250"/>
      <c r="H160" s="302" t="s">
        <v>711</v>
      </c>
      <c r="I160" s="302" t="s">
        <v>681</v>
      </c>
      <c r="J160" s="302"/>
      <c r="K160" s="298"/>
    </row>
    <row r="16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="1" customFormat="1" ht="45" customHeight="1">
      <c r="B165" s="240"/>
      <c r="C165" s="241" t="s">
        <v>712</v>
      </c>
      <c r="D165" s="241"/>
      <c r="E165" s="241"/>
      <c r="F165" s="241"/>
      <c r="G165" s="241"/>
      <c r="H165" s="241"/>
      <c r="I165" s="241"/>
      <c r="J165" s="241"/>
      <c r="K165" s="242"/>
    </row>
    <row r="166" s="1" customFormat="1" ht="17.25" customHeight="1">
      <c r="B166" s="240"/>
      <c r="C166" s="265" t="s">
        <v>640</v>
      </c>
      <c r="D166" s="265"/>
      <c r="E166" s="265"/>
      <c r="F166" s="265" t="s">
        <v>641</v>
      </c>
      <c r="G166" s="307"/>
      <c r="H166" s="308" t="s">
        <v>54</v>
      </c>
      <c r="I166" s="308" t="s">
        <v>57</v>
      </c>
      <c r="J166" s="265" t="s">
        <v>642</v>
      </c>
      <c r="K166" s="242"/>
    </row>
    <row r="167" s="1" customFormat="1" ht="17.25" customHeight="1">
      <c r="B167" s="243"/>
      <c r="C167" s="267" t="s">
        <v>643</v>
      </c>
      <c r="D167" s="267"/>
      <c r="E167" s="267"/>
      <c r="F167" s="268" t="s">
        <v>644</v>
      </c>
      <c r="G167" s="309"/>
      <c r="H167" s="310"/>
      <c r="I167" s="310"/>
      <c r="J167" s="267" t="s">
        <v>645</v>
      </c>
      <c r="K167" s="245"/>
    </row>
    <row r="168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="1" customFormat="1" ht="15" customHeight="1">
      <c r="B169" s="275"/>
      <c r="C169" s="250" t="s">
        <v>649</v>
      </c>
      <c r="D169" s="250"/>
      <c r="E169" s="250"/>
      <c r="F169" s="273" t="s">
        <v>646</v>
      </c>
      <c r="G169" s="250"/>
      <c r="H169" s="250" t="s">
        <v>686</v>
      </c>
      <c r="I169" s="250" t="s">
        <v>648</v>
      </c>
      <c r="J169" s="250">
        <v>120</v>
      </c>
      <c r="K169" s="298"/>
    </row>
    <row r="170" s="1" customFormat="1" ht="15" customHeight="1">
      <c r="B170" s="275"/>
      <c r="C170" s="250" t="s">
        <v>695</v>
      </c>
      <c r="D170" s="250"/>
      <c r="E170" s="250"/>
      <c r="F170" s="273" t="s">
        <v>646</v>
      </c>
      <c r="G170" s="250"/>
      <c r="H170" s="250" t="s">
        <v>696</v>
      </c>
      <c r="I170" s="250" t="s">
        <v>648</v>
      </c>
      <c r="J170" s="250" t="s">
        <v>697</v>
      </c>
      <c r="K170" s="298"/>
    </row>
    <row r="171" s="1" customFormat="1" ht="15" customHeight="1">
      <c r="B171" s="275"/>
      <c r="C171" s="250" t="s">
        <v>594</v>
      </c>
      <c r="D171" s="250"/>
      <c r="E171" s="250"/>
      <c r="F171" s="273" t="s">
        <v>646</v>
      </c>
      <c r="G171" s="250"/>
      <c r="H171" s="250" t="s">
        <v>713</v>
      </c>
      <c r="I171" s="250" t="s">
        <v>648</v>
      </c>
      <c r="J171" s="250" t="s">
        <v>697</v>
      </c>
      <c r="K171" s="298"/>
    </row>
    <row r="172" s="1" customFormat="1" ht="15" customHeight="1">
      <c r="B172" s="275"/>
      <c r="C172" s="250" t="s">
        <v>651</v>
      </c>
      <c r="D172" s="250"/>
      <c r="E172" s="250"/>
      <c r="F172" s="273" t="s">
        <v>652</v>
      </c>
      <c r="G172" s="250"/>
      <c r="H172" s="250" t="s">
        <v>713</v>
      </c>
      <c r="I172" s="250" t="s">
        <v>648</v>
      </c>
      <c r="J172" s="250">
        <v>50</v>
      </c>
      <c r="K172" s="298"/>
    </row>
    <row r="173" s="1" customFormat="1" ht="15" customHeight="1">
      <c r="B173" s="275"/>
      <c r="C173" s="250" t="s">
        <v>654</v>
      </c>
      <c r="D173" s="250"/>
      <c r="E173" s="250"/>
      <c r="F173" s="273" t="s">
        <v>646</v>
      </c>
      <c r="G173" s="250"/>
      <c r="H173" s="250" t="s">
        <v>713</v>
      </c>
      <c r="I173" s="250" t="s">
        <v>656</v>
      </c>
      <c r="J173" s="250"/>
      <c r="K173" s="298"/>
    </row>
    <row r="174" s="1" customFormat="1" ht="15" customHeight="1">
      <c r="B174" s="275"/>
      <c r="C174" s="250" t="s">
        <v>665</v>
      </c>
      <c r="D174" s="250"/>
      <c r="E174" s="250"/>
      <c r="F174" s="273" t="s">
        <v>652</v>
      </c>
      <c r="G174" s="250"/>
      <c r="H174" s="250" t="s">
        <v>713</v>
      </c>
      <c r="I174" s="250" t="s">
        <v>648</v>
      </c>
      <c r="J174" s="250">
        <v>50</v>
      </c>
      <c r="K174" s="298"/>
    </row>
    <row r="175" s="1" customFormat="1" ht="15" customHeight="1">
      <c r="B175" s="275"/>
      <c r="C175" s="250" t="s">
        <v>673</v>
      </c>
      <c r="D175" s="250"/>
      <c r="E175" s="250"/>
      <c r="F175" s="273" t="s">
        <v>652</v>
      </c>
      <c r="G175" s="250"/>
      <c r="H175" s="250" t="s">
        <v>713</v>
      </c>
      <c r="I175" s="250" t="s">
        <v>648</v>
      </c>
      <c r="J175" s="250">
        <v>50</v>
      </c>
      <c r="K175" s="298"/>
    </row>
    <row r="176" s="1" customFormat="1" ht="15" customHeight="1">
      <c r="B176" s="275"/>
      <c r="C176" s="250" t="s">
        <v>671</v>
      </c>
      <c r="D176" s="250"/>
      <c r="E176" s="250"/>
      <c r="F176" s="273" t="s">
        <v>652</v>
      </c>
      <c r="G176" s="250"/>
      <c r="H176" s="250" t="s">
        <v>713</v>
      </c>
      <c r="I176" s="250" t="s">
        <v>648</v>
      </c>
      <c r="J176" s="250">
        <v>50</v>
      </c>
      <c r="K176" s="298"/>
    </row>
    <row r="177" s="1" customFormat="1" ht="15" customHeight="1">
      <c r="B177" s="275"/>
      <c r="C177" s="250" t="s">
        <v>106</v>
      </c>
      <c r="D177" s="250"/>
      <c r="E177" s="250"/>
      <c r="F177" s="273" t="s">
        <v>646</v>
      </c>
      <c r="G177" s="250"/>
      <c r="H177" s="250" t="s">
        <v>714</v>
      </c>
      <c r="I177" s="250" t="s">
        <v>715</v>
      </c>
      <c r="J177" s="250"/>
      <c r="K177" s="298"/>
    </row>
    <row r="178" s="1" customFormat="1" ht="15" customHeight="1">
      <c r="B178" s="275"/>
      <c r="C178" s="250" t="s">
        <v>57</v>
      </c>
      <c r="D178" s="250"/>
      <c r="E178" s="250"/>
      <c r="F178" s="273" t="s">
        <v>646</v>
      </c>
      <c r="G178" s="250"/>
      <c r="H178" s="250" t="s">
        <v>716</v>
      </c>
      <c r="I178" s="250" t="s">
        <v>717</v>
      </c>
      <c r="J178" s="250">
        <v>1</v>
      </c>
      <c r="K178" s="298"/>
    </row>
    <row r="179" s="1" customFormat="1" ht="15" customHeight="1">
      <c r="B179" s="275"/>
      <c r="C179" s="250" t="s">
        <v>53</v>
      </c>
      <c r="D179" s="250"/>
      <c r="E179" s="250"/>
      <c r="F179" s="273" t="s">
        <v>646</v>
      </c>
      <c r="G179" s="250"/>
      <c r="H179" s="250" t="s">
        <v>718</v>
      </c>
      <c r="I179" s="250" t="s">
        <v>648</v>
      </c>
      <c r="J179" s="250">
        <v>20</v>
      </c>
      <c r="K179" s="298"/>
    </row>
    <row r="180" s="1" customFormat="1" ht="15" customHeight="1">
      <c r="B180" s="275"/>
      <c r="C180" s="250" t="s">
        <v>54</v>
      </c>
      <c r="D180" s="250"/>
      <c r="E180" s="250"/>
      <c r="F180" s="273" t="s">
        <v>646</v>
      </c>
      <c r="G180" s="250"/>
      <c r="H180" s="250" t="s">
        <v>719</v>
      </c>
      <c r="I180" s="250" t="s">
        <v>648</v>
      </c>
      <c r="J180" s="250">
        <v>255</v>
      </c>
      <c r="K180" s="298"/>
    </row>
    <row r="181" s="1" customFormat="1" ht="15" customHeight="1">
      <c r="B181" s="275"/>
      <c r="C181" s="250" t="s">
        <v>107</v>
      </c>
      <c r="D181" s="250"/>
      <c r="E181" s="250"/>
      <c r="F181" s="273" t="s">
        <v>646</v>
      </c>
      <c r="G181" s="250"/>
      <c r="H181" s="250" t="s">
        <v>610</v>
      </c>
      <c r="I181" s="250" t="s">
        <v>648</v>
      </c>
      <c r="J181" s="250">
        <v>10</v>
      </c>
      <c r="K181" s="298"/>
    </row>
    <row r="182" s="1" customFormat="1" ht="15" customHeight="1">
      <c r="B182" s="275"/>
      <c r="C182" s="250" t="s">
        <v>108</v>
      </c>
      <c r="D182" s="250"/>
      <c r="E182" s="250"/>
      <c r="F182" s="273" t="s">
        <v>646</v>
      </c>
      <c r="G182" s="250"/>
      <c r="H182" s="250" t="s">
        <v>720</v>
      </c>
      <c r="I182" s="250" t="s">
        <v>681</v>
      </c>
      <c r="J182" s="250"/>
      <c r="K182" s="298"/>
    </row>
    <row r="183" s="1" customFormat="1" ht="15" customHeight="1">
      <c r="B183" s="275"/>
      <c r="C183" s="250" t="s">
        <v>721</v>
      </c>
      <c r="D183" s="250"/>
      <c r="E183" s="250"/>
      <c r="F183" s="273" t="s">
        <v>646</v>
      </c>
      <c r="G183" s="250"/>
      <c r="H183" s="250" t="s">
        <v>722</v>
      </c>
      <c r="I183" s="250" t="s">
        <v>681</v>
      </c>
      <c r="J183" s="250"/>
      <c r="K183" s="298"/>
    </row>
    <row r="184" s="1" customFormat="1" ht="15" customHeight="1">
      <c r="B184" s="275"/>
      <c r="C184" s="250" t="s">
        <v>710</v>
      </c>
      <c r="D184" s="250"/>
      <c r="E184" s="250"/>
      <c r="F184" s="273" t="s">
        <v>646</v>
      </c>
      <c r="G184" s="250"/>
      <c r="H184" s="250" t="s">
        <v>723</v>
      </c>
      <c r="I184" s="250" t="s">
        <v>681</v>
      </c>
      <c r="J184" s="250"/>
      <c r="K184" s="298"/>
    </row>
    <row r="185" s="1" customFormat="1" ht="15" customHeight="1">
      <c r="B185" s="275"/>
      <c r="C185" s="250" t="s">
        <v>110</v>
      </c>
      <c r="D185" s="250"/>
      <c r="E185" s="250"/>
      <c r="F185" s="273" t="s">
        <v>652</v>
      </c>
      <c r="G185" s="250"/>
      <c r="H185" s="250" t="s">
        <v>724</v>
      </c>
      <c r="I185" s="250" t="s">
        <v>648</v>
      </c>
      <c r="J185" s="250">
        <v>50</v>
      </c>
      <c r="K185" s="298"/>
    </row>
    <row r="186" s="1" customFormat="1" ht="15" customHeight="1">
      <c r="B186" s="275"/>
      <c r="C186" s="250" t="s">
        <v>725</v>
      </c>
      <c r="D186" s="250"/>
      <c r="E186" s="250"/>
      <c r="F186" s="273" t="s">
        <v>652</v>
      </c>
      <c r="G186" s="250"/>
      <c r="H186" s="250" t="s">
        <v>726</v>
      </c>
      <c r="I186" s="250" t="s">
        <v>727</v>
      </c>
      <c r="J186" s="250"/>
      <c r="K186" s="298"/>
    </row>
    <row r="187" s="1" customFormat="1" ht="15" customHeight="1">
      <c r="B187" s="275"/>
      <c r="C187" s="250" t="s">
        <v>728</v>
      </c>
      <c r="D187" s="250"/>
      <c r="E187" s="250"/>
      <c r="F187" s="273" t="s">
        <v>652</v>
      </c>
      <c r="G187" s="250"/>
      <c r="H187" s="250" t="s">
        <v>729</v>
      </c>
      <c r="I187" s="250" t="s">
        <v>727</v>
      </c>
      <c r="J187" s="250"/>
      <c r="K187" s="298"/>
    </row>
    <row r="188" s="1" customFormat="1" ht="15" customHeight="1">
      <c r="B188" s="275"/>
      <c r="C188" s="250" t="s">
        <v>730</v>
      </c>
      <c r="D188" s="250"/>
      <c r="E188" s="250"/>
      <c r="F188" s="273" t="s">
        <v>652</v>
      </c>
      <c r="G188" s="250"/>
      <c r="H188" s="250" t="s">
        <v>731</v>
      </c>
      <c r="I188" s="250" t="s">
        <v>727</v>
      </c>
      <c r="J188" s="250"/>
      <c r="K188" s="298"/>
    </row>
    <row r="189" s="1" customFormat="1" ht="15" customHeight="1">
      <c r="B189" s="275"/>
      <c r="C189" s="311" t="s">
        <v>732</v>
      </c>
      <c r="D189" s="250"/>
      <c r="E189" s="250"/>
      <c r="F189" s="273" t="s">
        <v>652</v>
      </c>
      <c r="G189" s="250"/>
      <c r="H189" s="250" t="s">
        <v>733</v>
      </c>
      <c r="I189" s="250" t="s">
        <v>734</v>
      </c>
      <c r="J189" s="312" t="s">
        <v>735</v>
      </c>
      <c r="K189" s="298"/>
    </row>
    <row r="190" s="1" customFormat="1" ht="15" customHeight="1">
      <c r="B190" s="275"/>
      <c r="C190" s="311" t="s">
        <v>42</v>
      </c>
      <c r="D190" s="250"/>
      <c r="E190" s="250"/>
      <c r="F190" s="273" t="s">
        <v>646</v>
      </c>
      <c r="G190" s="250"/>
      <c r="H190" s="247" t="s">
        <v>736</v>
      </c>
      <c r="I190" s="250" t="s">
        <v>737</v>
      </c>
      <c r="J190" s="250"/>
      <c r="K190" s="298"/>
    </row>
    <row r="191" s="1" customFormat="1" ht="15" customHeight="1">
      <c r="B191" s="275"/>
      <c r="C191" s="311" t="s">
        <v>738</v>
      </c>
      <c r="D191" s="250"/>
      <c r="E191" s="250"/>
      <c r="F191" s="273" t="s">
        <v>646</v>
      </c>
      <c r="G191" s="250"/>
      <c r="H191" s="250" t="s">
        <v>739</v>
      </c>
      <c r="I191" s="250" t="s">
        <v>681</v>
      </c>
      <c r="J191" s="250"/>
      <c r="K191" s="298"/>
    </row>
    <row r="192" s="1" customFormat="1" ht="15" customHeight="1">
      <c r="B192" s="275"/>
      <c r="C192" s="311" t="s">
        <v>740</v>
      </c>
      <c r="D192" s="250"/>
      <c r="E192" s="250"/>
      <c r="F192" s="273" t="s">
        <v>646</v>
      </c>
      <c r="G192" s="250"/>
      <c r="H192" s="250" t="s">
        <v>741</v>
      </c>
      <c r="I192" s="250" t="s">
        <v>681</v>
      </c>
      <c r="J192" s="250"/>
      <c r="K192" s="298"/>
    </row>
    <row r="193" s="1" customFormat="1" ht="15" customHeight="1">
      <c r="B193" s="275"/>
      <c r="C193" s="311" t="s">
        <v>742</v>
      </c>
      <c r="D193" s="250"/>
      <c r="E193" s="250"/>
      <c r="F193" s="273" t="s">
        <v>652</v>
      </c>
      <c r="G193" s="250"/>
      <c r="H193" s="250" t="s">
        <v>743</v>
      </c>
      <c r="I193" s="250" t="s">
        <v>681</v>
      </c>
      <c r="J193" s="250"/>
      <c r="K193" s="298"/>
    </row>
    <row r="194" s="1" customFormat="1" ht="15" customHeight="1">
      <c r="B194" s="304"/>
      <c r="C194" s="313"/>
      <c r="D194" s="284"/>
      <c r="E194" s="284"/>
      <c r="F194" s="284"/>
      <c r="G194" s="284"/>
      <c r="H194" s="284"/>
      <c r="I194" s="284"/>
      <c r="J194" s="284"/>
      <c r="K194" s="305"/>
    </row>
    <row r="195" s="1" customFormat="1" ht="18.75" customHeight="1">
      <c r="B195" s="286"/>
      <c r="C195" s="296"/>
      <c r="D195" s="296"/>
      <c r="E195" s="296"/>
      <c r="F195" s="306"/>
      <c r="G195" s="296"/>
      <c r="H195" s="296"/>
      <c r="I195" s="296"/>
      <c r="J195" s="296"/>
      <c r="K195" s="286"/>
    </row>
    <row r="196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="1" customFormat="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="1" customFormat="1" ht="21">
      <c r="B199" s="240"/>
      <c r="C199" s="241" t="s">
        <v>744</v>
      </c>
      <c r="D199" s="241"/>
      <c r="E199" s="241"/>
      <c r="F199" s="241"/>
      <c r="G199" s="241"/>
      <c r="H199" s="241"/>
      <c r="I199" s="241"/>
      <c r="J199" s="241"/>
      <c r="K199" s="242"/>
    </row>
    <row r="200" s="1" customFormat="1" ht="25.5" customHeight="1">
      <c r="B200" s="240"/>
      <c r="C200" s="314" t="s">
        <v>745</v>
      </c>
      <c r="D200" s="314"/>
      <c r="E200" s="314"/>
      <c r="F200" s="314" t="s">
        <v>746</v>
      </c>
      <c r="G200" s="315"/>
      <c r="H200" s="314" t="s">
        <v>747</v>
      </c>
      <c r="I200" s="314"/>
      <c r="J200" s="314"/>
      <c r="K200" s="242"/>
    </row>
    <row r="201" s="1" customFormat="1" ht="5.25" customHeight="1">
      <c r="B201" s="275"/>
      <c r="C201" s="270"/>
      <c r="D201" s="270"/>
      <c r="E201" s="270"/>
      <c r="F201" s="270"/>
      <c r="G201" s="296"/>
      <c r="H201" s="270"/>
      <c r="I201" s="270"/>
      <c r="J201" s="270"/>
      <c r="K201" s="298"/>
    </row>
    <row r="202" s="1" customFormat="1" ht="15" customHeight="1">
      <c r="B202" s="275"/>
      <c r="C202" s="250" t="s">
        <v>737</v>
      </c>
      <c r="D202" s="250"/>
      <c r="E202" s="250"/>
      <c r="F202" s="273" t="s">
        <v>43</v>
      </c>
      <c r="G202" s="250"/>
      <c r="H202" s="250" t="s">
        <v>748</v>
      </c>
      <c r="I202" s="250"/>
      <c r="J202" s="250"/>
      <c r="K202" s="298"/>
    </row>
    <row r="203" s="1" customFormat="1" ht="15" customHeight="1">
      <c r="B203" s="275"/>
      <c r="C203" s="250"/>
      <c r="D203" s="250"/>
      <c r="E203" s="250"/>
      <c r="F203" s="273" t="s">
        <v>44</v>
      </c>
      <c r="G203" s="250"/>
      <c r="H203" s="250" t="s">
        <v>749</v>
      </c>
      <c r="I203" s="250"/>
      <c r="J203" s="250"/>
      <c r="K203" s="298"/>
    </row>
    <row r="204" s="1" customFormat="1" ht="15" customHeight="1">
      <c r="B204" s="275"/>
      <c r="C204" s="250"/>
      <c r="D204" s="250"/>
      <c r="E204" s="250"/>
      <c r="F204" s="273" t="s">
        <v>47</v>
      </c>
      <c r="G204" s="250"/>
      <c r="H204" s="250" t="s">
        <v>750</v>
      </c>
      <c r="I204" s="250"/>
      <c r="J204" s="250"/>
      <c r="K204" s="298"/>
    </row>
    <row r="205" s="1" customFormat="1" ht="15" customHeight="1">
      <c r="B205" s="275"/>
      <c r="C205" s="250"/>
      <c r="D205" s="250"/>
      <c r="E205" s="250"/>
      <c r="F205" s="273" t="s">
        <v>45</v>
      </c>
      <c r="G205" s="250"/>
      <c r="H205" s="250" t="s">
        <v>751</v>
      </c>
      <c r="I205" s="250"/>
      <c r="J205" s="250"/>
      <c r="K205" s="298"/>
    </row>
    <row r="206" s="1" customFormat="1" ht="15" customHeight="1">
      <c r="B206" s="275"/>
      <c r="C206" s="250"/>
      <c r="D206" s="250"/>
      <c r="E206" s="250"/>
      <c r="F206" s="273" t="s">
        <v>46</v>
      </c>
      <c r="G206" s="250"/>
      <c r="H206" s="250" t="s">
        <v>752</v>
      </c>
      <c r="I206" s="250"/>
      <c r="J206" s="250"/>
      <c r="K206" s="298"/>
    </row>
    <row r="207" s="1" customFormat="1" ht="15" customHeight="1">
      <c r="B207" s="275"/>
      <c r="C207" s="250"/>
      <c r="D207" s="250"/>
      <c r="E207" s="250"/>
      <c r="F207" s="273"/>
      <c r="G207" s="250"/>
      <c r="H207" s="250"/>
      <c r="I207" s="250"/>
      <c r="J207" s="250"/>
      <c r="K207" s="298"/>
    </row>
    <row r="208" s="1" customFormat="1" ht="15" customHeight="1">
      <c r="B208" s="275"/>
      <c r="C208" s="250" t="s">
        <v>693</v>
      </c>
      <c r="D208" s="250"/>
      <c r="E208" s="250"/>
      <c r="F208" s="273" t="s">
        <v>79</v>
      </c>
      <c r="G208" s="250"/>
      <c r="H208" s="250" t="s">
        <v>753</v>
      </c>
      <c r="I208" s="250"/>
      <c r="J208" s="250"/>
      <c r="K208" s="298"/>
    </row>
    <row r="209" s="1" customFormat="1" ht="15" customHeight="1">
      <c r="B209" s="275"/>
      <c r="C209" s="250"/>
      <c r="D209" s="250"/>
      <c r="E209" s="250"/>
      <c r="F209" s="273" t="s">
        <v>590</v>
      </c>
      <c r="G209" s="250"/>
      <c r="H209" s="250" t="s">
        <v>591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588</v>
      </c>
      <c r="G210" s="250"/>
      <c r="H210" s="250" t="s">
        <v>754</v>
      </c>
      <c r="I210" s="250"/>
      <c r="J210" s="250"/>
      <c r="K210" s="298"/>
    </row>
    <row r="211" s="1" customFormat="1" ht="15" customHeight="1">
      <c r="B211" s="316"/>
      <c r="C211" s="250"/>
      <c r="D211" s="250"/>
      <c r="E211" s="250"/>
      <c r="F211" s="273" t="s">
        <v>592</v>
      </c>
      <c r="G211" s="311"/>
      <c r="H211" s="302" t="s">
        <v>593</v>
      </c>
      <c r="I211" s="302"/>
      <c r="J211" s="302"/>
      <c r="K211" s="317"/>
    </row>
    <row r="212" s="1" customFormat="1" ht="15" customHeight="1">
      <c r="B212" s="316"/>
      <c r="C212" s="250"/>
      <c r="D212" s="250"/>
      <c r="E212" s="250"/>
      <c r="F212" s="273" t="s">
        <v>130</v>
      </c>
      <c r="G212" s="311"/>
      <c r="H212" s="302" t="s">
        <v>755</v>
      </c>
      <c r="I212" s="302"/>
      <c r="J212" s="302"/>
      <c r="K212" s="317"/>
    </row>
    <row r="213" s="1" customFormat="1" ht="15" customHeight="1">
      <c r="B213" s="316"/>
      <c r="C213" s="250"/>
      <c r="D213" s="250"/>
      <c r="E213" s="250"/>
      <c r="F213" s="273"/>
      <c r="G213" s="311"/>
      <c r="H213" s="302"/>
      <c r="I213" s="302"/>
      <c r="J213" s="302"/>
      <c r="K213" s="317"/>
    </row>
    <row r="214" s="1" customFormat="1" ht="15" customHeight="1">
      <c r="B214" s="316"/>
      <c r="C214" s="250" t="s">
        <v>717</v>
      </c>
      <c r="D214" s="250"/>
      <c r="E214" s="250"/>
      <c r="F214" s="273">
        <v>1</v>
      </c>
      <c r="G214" s="311"/>
      <c r="H214" s="302" t="s">
        <v>756</v>
      </c>
      <c r="I214" s="302"/>
      <c r="J214" s="302"/>
      <c r="K214" s="317"/>
    </row>
    <row r="215" s="1" customFormat="1" ht="15" customHeight="1">
      <c r="B215" s="316"/>
      <c r="C215" s="250"/>
      <c r="D215" s="250"/>
      <c r="E215" s="250"/>
      <c r="F215" s="273">
        <v>2</v>
      </c>
      <c r="G215" s="311"/>
      <c r="H215" s="302" t="s">
        <v>757</v>
      </c>
      <c r="I215" s="302"/>
      <c r="J215" s="302"/>
      <c r="K215" s="317"/>
    </row>
    <row r="216" s="1" customFormat="1" ht="15" customHeight="1">
      <c r="B216" s="316"/>
      <c r="C216" s="250"/>
      <c r="D216" s="250"/>
      <c r="E216" s="250"/>
      <c r="F216" s="273">
        <v>3</v>
      </c>
      <c r="G216" s="311"/>
      <c r="H216" s="302" t="s">
        <v>758</v>
      </c>
      <c r="I216" s="302"/>
      <c r="J216" s="302"/>
      <c r="K216" s="317"/>
    </row>
    <row r="217" s="1" customFormat="1" ht="15" customHeight="1">
      <c r="B217" s="316"/>
      <c r="C217" s="250"/>
      <c r="D217" s="250"/>
      <c r="E217" s="250"/>
      <c r="F217" s="273">
        <v>4</v>
      </c>
      <c r="G217" s="311"/>
      <c r="H217" s="302" t="s">
        <v>759</v>
      </c>
      <c r="I217" s="302"/>
      <c r="J217" s="302"/>
      <c r="K217" s="317"/>
    </row>
    <row r="218" s="1" customFormat="1" ht="12.75" customHeight="1">
      <c r="B218" s="318"/>
      <c r="C218" s="319"/>
      <c r="D218" s="319"/>
      <c r="E218" s="319"/>
      <c r="F218" s="319"/>
      <c r="G218" s="319"/>
      <c r="H218" s="319"/>
      <c r="I218" s="319"/>
      <c r="J218" s="319"/>
      <c r="K218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2021-09-26T12:54:50Z</dcterms:created>
  <dcterms:modified xsi:type="dcterms:W3CDTF">2021-09-26T12:55:00Z</dcterms:modified>
</cp:coreProperties>
</file>